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S28" i="3" l="1"/>
  <c r="Q28" i="3"/>
  <c r="O28" i="3"/>
  <c r="M28" i="3"/>
  <c r="K28" i="3"/>
  <c r="I28" i="3"/>
  <c r="G28" i="3"/>
  <c r="E28" i="3"/>
  <c r="C28" i="3"/>
  <c r="T28" i="3"/>
  <c r="I190" i="2"/>
  <c r="P190" i="2"/>
  <c r="G190" i="2"/>
  <c r="F190" i="2"/>
  <c r="E190" i="2"/>
  <c r="C190" i="2"/>
  <c r="H190" i="1"/>
  <c r="G190" i="1"/>
  <c r="E190" i="1"/>
  <c r="C190" i="1"/>
  <c r="J190" i="1"/>
  <c r="O189" i="2" l="1"/>
  <c r="L189" i="2"/>
  <c r="S27" i="3" l="1"/>
  <c r="Q27" i="3"/>
  <c r="O27" i="3"/>
  <c r="M27" i="3"/>
  <c r="K27" i="3"/>
  <c r="I27" i="3"/>
  <c r="G27" i="3"/>
  <c r="E27" i="3"/>
  <c r="C27" i="3"/>
  <c r="T27" i="3"/>
  <c r="I189" i="2"/>
  <c r="P189" i="2"/>
  <c r="G189" i="2"/>
  <c r="F189" i="2"/>
  <c r="E189" i="2"/>
  <c r="C189" i="2"/>
  <c r="H189" i="1"/>
  <c r="G189" i="1"/>
  <c r="E189" i="1"/>
  <c r="C189" i="1"/>
  <c r="J189" i="1"/>
  <c r="S26" i="3" l="1"/>
  <c r="Q26" i="3"/>
  <c r="O26" i="3"/>
  <c r="M26" i="3"/>
  <c r="K26" i="3"/>
  <c r="I26" i="3"/>
  <c r="G26" i="3"/>
  <c r="E26" i="3"/>
  <c r="C26" i="3"/>
  <c r="T26" i="3"/>
  <c r="I188" i="2"/>
  <c r="P188" i="2"/>
  <c r="G188" i="2"/>
  <c r="F188" i="2"/>
  <c r="E188" i="2"/>
  <c r="C188" i="2"/>
  <c r="H188" i="1"/>
  <c r="G188" i="1"/>
  <c r="E188" i="1"/>
  <c r="C188" i="1"/>
  <c r="J188" i="1"/>
  <c r="N187" i="1" l="1"/>
  <c r="S25" i="3" l="1"/>
  <c r="Q25" i="3"/>
  <c r="O25" i="3"/>
  <c r="M25" i="3"/>
  <c r="K25" i="3"/>
  <c r="I25" i="3"/>
  <c r="G25" i="3"/>
  <c r="E25" i="3"/>
  <c r="C25" i="3"/>
  <c r="T25" i="3"/>
  <c r="I187" i="2"/>
  <c r="P187" i="2"/>
  <c r="G187" i="2"/>
  <c r="F187" i="2"/>
  <c r="E187" i="2"/>
  <c r="C187" i="2"/>
  <c r="H187" i="1"/>
  <c r="G187" i="1"/>
  <c r="E187" i="1"/>
  <c r="C187" i="1"/>
  <c r="J187" i="1"/>
  <c r="L186" i="2" l="1"/>
  <c r="O186" i="2" s="1"/>
  <c r="S24" i="3" l="1"/>
  <c r="Q24" i="3"/>
  <c r="O24" i="3"/>
  <c r="M24" i="3"/>
  <c r="K24" i="3"/>
  <c r="I24" i="3"/>
  <c r="G24" i="3"/>
  <c r="E24" i="3"/>
  <c r="C24" i="3"/>
  <c r="T24" i="3"/>
  <c r="I186" i="2"/>
  <c r="P186" i="2"/>
  <c r="G186" i="2"/>
  <c r="F186" i="2"/>
  <c r="E186" i="2"/>
  <c r="C186" i="2"/>
  <c r="H186" i="1"/>
  <c r="G186" i="1"/>
  <c r="E186" i="1"/>
  <c r="C186" i="1"/>
  <c r="J186" i="1"/>
  <c r="S23" i="3" l="1"/>
  <c r="Q23" i="3"/>
  <c r="O23" i="3"/>
  <c r="M23" i="3"/>
  <c r="K23" i="3"/>
  <c r="I23" i="3"/>
  <c r="G23" i="3"/>
  <c r="E23" i="3"/>
  <c r="C23" i="3"/>
  <c r="T23" i="3"/>
  <c r="I185" i="2"/>
  <c r="P185" i="2"/>
  <c r="G185" i="2"/>
  <c r="F185" i="2"/>
  <c r="E185" i="2"/>
  <c r="C185" i="2"/>
  <c r="H185" i="1"/>
  <c r="G185" i="1"/>
  <c r="E185" i="1"/>
  <c r="C185" i="1"/>
  <c r="J185" i="1"/>
  <c r="O184" i="2" l="1"/>
  <c r="L184" i="2"/>
  <c r="S22" i="3" l="1"/>
  <c r="Q22" i="3"/>
  <c r="O22" i="3"/>
  <c r="M22" i="3"/>
  <c r="K22" i="3"/>
  <c r="I22" i="3"/>
  <c r="G22" i="3"/>
  <c r="E22" i="3"/>
  <c r="C22" i="3"/>
  <c r="T22" i="3"/>
  <c r="I184" i="2"/>
  <c r="P184" i="2"/>
  <c r="G184" i="2"/>
  <c r="F184" i="2"/>
  <c r="E184" i="2"/>
  <c r="C184" i="2"/>
  <c r="J184" i="1"/>
  <c r="H184" i="1"/>
  <c r="G184" i="1"/>
  <c r="E184" i="1"/>
  <c r="C184" i="1"/>
  <c r="O183" i="2" l="1"/>
  <c r="L183" i="2"/>
  <c r="S21" i="3" l="1"/>
  <c r="Q21" i="3"/>
  <c r="O21" i="3"/>
  <c r="M21" i="3"/>
  <c r="K21" i="3"/>
  <c r="I21" i="3"/>
  <c r="G21" i="3"/>
  <c r="E21" i="3"/>
  <c r="C21" i="3"/>
  <c r="T21" i="3"/>
  <c r="I183" i="2"/>
  <c r="P183" i="2"/>
  <c r="G183" i="2"/>
  <c r="F183" i="2"/>
  <c r="E183" i="2"/>
  <c r="C183" i="2"/>
  <c r="H183" i="1"/>
  <c r="G183" i="1"/>
  <c r="E183" i="1"/>
  <c r="C183" i="1"/>
  <c r="J183" i="1"/>
  <c r="O182" i="2" l="1"/>
  <c r="L182" i="2"/>
  <c r="S20" i="3" l="1"/>
  <c r="Q20" i="3"/>
  <c r="O20" i="3"/>
  <c r="M20" i="3"/>
  <c r="K20" i="3"/>
  <c r="I20" i="3"/>
  <c r="G20" i="3"/>
  <c r="E20" i="3"/>
  <c r="C20" i="3"/>
  <c r="T20" i="3"/>
  <c r="I182" i="2"/>
  <c r="P182" i="2"/>
  <c r="G182" i="2"/>
  <c r="F182" i="2"/>
  <c r="E182" i="2"/>
  <c r="C182" i="2"/>
  <c r="H182" i="1"/>
  <c r="G182" i="1"/>
  <c r="E182" i="1"/>
  <c r="C182" i="1"/>
  <c r="J182" i="1"/>
  <c r="Q181" i="2" l="1"/>
  <c r="S19" i="3" l="1"/>
  <c r="Q19" i="3"/>
  <c r="O19" i="3"/>
  <c r="M19" i="3"/>
  <c r="K19" i="3"/>
  <c r="I19" i="3"/>
  <c r="G19" i="3"/>
  <c r="E19" i="3"/>
  <c r="C19" i="3"/>
  <c r="T19" i="3"/>
  <c r="I181" i="2"/>
  <c r="P181" i="2"/>
  <c r="G181" i="2"/>
  <c r="F181" i="2"/>
  <c r="E181" i="2"/>
  <c r="C181" i="2"/>
  <c r="H181" i="1"/>
  <c r="G181" i="1"/>
  <c r="E181" i="1"/>
  <c r="C181" i="1"/>
  <c r="J181" i="1"/>
  <c r="S18" i="3" l="1"/>
  <c r="Q18" i="3"/>
  <c r="O18" i="3"/>
  <c r="M18" i="3"/>
  <c r="K18" i="3"/>
  <c r="I18" i="3"/>
  <c r="G18" i="3"/>
  <c r="E18" i="3"/>
  <c r="C18" i="3"/>
  <c r="T18" i="3"/>
  <c r="I180" i="2"/>
  <c r="P180" i="2"/>
  <c r="G180" i="2"/>
  <c r="F180" i="2"/>
  <c r="E180" i="2"/>
  <c r="C180" i="2"/>
  <c r="H180" i="1"/>
  <c r="G180" i="1"/>
  <c r="E180" i="1"/>
  <c r="C180" i="1"/>
  <c r="J180" i="1"/>
  <c r="L179" i="2" l="1"/>
  <c r="O179" i="2" s="1"/>
  <c r="S17" i="3" l="1"/>
  <c r="Q17" i="3"/>
  <c r="O17" i="3"/>
  <c r="M17" i="3"/>
  <c r="K17" i="3"/>
  <c r="I17" i="3"/>
  <c r="G17" i="3"/>
  <c r="E17" i="3"/>
  <c r="C17" i="3"/>
  <c r="T17" i="3"/>
  <c r="I179" i="2"/>
  <c r="P179" i="2"/>
  <c r="G179" i="2"/>
  <c r="F179" i="2"/>
  <c r="E179" i="2"/>
  <c r="C179" i="2"/>
  <c r="J179" i="1"/>
  <c r="H179" i="1"/>
  <c r="G179" i="1"/>
  <c r="E179" i="1"/>
  <c r="C179" i="1"/>
  <c r="L178" i="2" l="1"/>
  <c r="O178" i="2" l="1"/>
  <c r="O177" i="2"/>
  <c r="L177" i="2"/>
  <c r="S16" i="3"/>
  <c r="Q16" i="3"/>
  <c r="O16" i="3"/>
  <c r="M16" i="3"/>
  <c r="K16" i="3"/>
  <c r="I16" i="3"/>
  <c r="G16" i="3"/>
  <c r="E16" i="3"/>
  <c r="C16" i="3"/>
  <c r="T16" i="3"/>
  <c r="I178" i="2"/>
  <c r="P178" i="2"/>
  <c r="G178" i="2"/>
  <c r="F178" i="2"/>
  <c r="E178" i="2"/>
  <c r="C178" i="2"/>
  <c r="H178" i="1"/>
  <c r="G178" i="1"/>
  <c r="E178" i="1"/>
  <c r="C178" i="1"/>
  <c r="J178" i="1"/>
  <c r="S15" i="3" l="1"/>
  <c r="Q15" i="3"/>
  <c r="O15" i="3"/>
  <c r="M15" i="3"/>
  <c r="K15" i="3"/>
  <c r="I15" i="3"/>
  <c r="G15" i="3"/>
  <c r="E15" i="3"/>
  <c r="C15" i="3"/>
  <c r="T15" i="3"/>
  <c r="I177" i="2"/>
  <c r="P177" i="2"/>
  <c r="G177" i="2"/>
  <c r="F177" i="2"/>
  <c r="E177" i="2"/>
  <c r="C177" i="2"/>
  <c r="H177" i="1"/>
  <c r="G177" i="1"/>
  <c r="E177" i="1"/>
  <c r="C177" i="1"/>
  <c r="J177" i="1"/>
  <c r="O176" i="2" l="1"/>
  <c r="L176" i="2"/>
  <c r="S14" i="3" l="1"/>
  <c r="Q14" i="3"/>
  <c r="O14" i="3"/>
  <c r="M14" i="3"/>
  <c r="K14" i="3"/>
  <c r="I14" i="3"/>
  <c r="G14" i="3"/>
  <c r="E14" i="3"/>
  <c r="C14" i="3"/>
  <c r="T14" i="3"/>
  <c r="I176" i="2"/>
  <c r="P176" i="2"/>
  <c r="G176" i="2"/>
  <c r="F176" i="2"/>
  <c r="E176" i="2"/>
  <c r="C176" i="2"/>
  <c r="G176" i="1"/>
  <c r="E176" i="1"/>
  <c r="J176" i="1"/>
  <c r="O175" i="2" l="1"/>
  <c r="L175" i="2"/>
  <c r="S13" i="3" l="1"/>
  <c r="Q13" i="3"/>
  <c r="O13" i="3"/>
  <c r="M13" i="3"/>
  <c r="K13" i="3"/>
  <c r="I13" i="3"/>
  <c r="G13" i="3"/>
  <c r="E13" i="3"/>
  <c r="C13" i="3"/>
  <c r="T13" i="3"/>
  <c r="I175" i="2"/>
  <c r="P175" i="2"/>
  <c r="E175" i="2"/>
  <c r="C175" i="2"/>
  <c r="G175" i="1"/>
  <c r="E175" i="1"/>
  <c r="J175" i="1"/>
  <c r="S12" i="3" l="1"/>
  <c r="Q12" i="3"/>
  <c r="O12" i="3"/>
  <c r="M12" i="3"/>
  <c r="K12" i="3"/>
  <c r="I12" i="3"/>
  <c r="G12" i="3"/>
  <c r="E12" i="3"/>
  <c r="C12" i="3"/>
  <c r="T12" i="3"/>
  <c r="I174" i="2"/>
  <c r="P174" i="2"/>
  <c r="E174" i="2"/>
  <c r="C174" i="2"/>
  <c r="G174" i="1"/>
  <c r="E174" i="1"/>
  <c r="J174" i="1"/>
  <c r="S11" i="3" l="1"/>
  <c r="Q11" i="3"/>
  <c r="O11" i="3"/>
  <c r="M11" i="3"/>
  <c r="K11" i="3"/>
  <c r="I11" i="3"/>
  <c r="G11" i="3"/>
  <c r="E11" i="3"/>
  <c r="C11" i="3"/>
  <c r="T11" i="3"/>
  <c r="I173" i="2"/>
  <c r="P173" i="2"/>
  <c r="E173" i="2"/>
  <c r="C173" i="2"/>
  <c r="H173" i="1"/>
  <c r="G173" i="2" s="1"/>
  <c r="G173" i="1"/>
  <c r="E173" i="1"/>
  <c r="C173" i="1"/>
  <c r="C174" i="1" s="1"/>
  <c r="J173" i="1"/>
  <c r="F173" i="2" l="1"/>
  <c r="C175" i="1"/>
  <c r="H174" i="1"/>
  <c r="S10" i="3"/>
  <c r="Q10" i="3"/>
  <c r="O10" i="3"/>
  <c r="M10" i="3"/>
  <c r="K10" i="3"/>
  <c r="I10" i="3"/>
  <c r="G10" i="3"/>
  <c r="E10" i="3"/>
  <c r="C10" i="3"/>
  <c r="T10" i="3"/>
  <c r="I172" i="2"/>
  <c r="P172" i="2"/>
  <c r="G172" i="2"/>
  <c r="F172" i="2"/>
  <c r="E172" i="2"/>
  <c r="C172" i="2"/>
  <c r="H172" i="1"/>
  <c r="G172" i="1"/>
  <c r="E172" i="1"/>
  <c r="C172" i="1"/>
  <c r="J172" i="1"/>
  <c r="C176" i="1" l="1"/>
  <c r="H176" i="1" s="1"/>
  <c r="H175" i="1"/>
  <c r="F174" i="2"/>
  <c r="G174" i="2"/>
  <c r="O171" i="2"/>
  <c r="L171" i="2"/>
  <c r="F175" i="2" l="1"/>
  <c r="G175" i="2"/>
  <c r="S9" i="3"/>
  <c r="Q9" i="3"/>
  <c r="O9" i="3"/>
  <c r="M9" i="3"/>
  <c r="K9" i="3"/>
  <c r="I9" i="3"/>
  <c r="G9" i="3"/>
  <c r="E9" i="3"/>
  <c r="C9" i="3"/>
  <c r="T9" i="3"/>
  <c r="I171" i="2"/>
  <c r="P171" i="2"/>
  <c r="G171" i="2"/>
  <c r="F171" i="2"/>
  <c r="E171" i="2"/>
  <c r="C171" i="2"/>
  <c r="H171" i="1"/>
  <c r="G171" i="1"/>
  <c r="E171" i="1"/>
  <c r="C171" i="1"/>
  <c r="J171" i="1"/>
  <c r="O170" i="2" l="1"/>
  <c r="L170" i="2"/>
  <c r="S8" i="3" l="1"/>
  <c r="Q8" i="3"/>
  <c r="O8" i="3"/>
  <c r="M8" i="3"/>
  <c r="K8" i="3"/>
  <c r="I8" i="3"/>
  <c r="G8" i="3"/>
  <c r="E8" i="3"/>
  <c r="C8" i="3"/>
  <c r="T8" i="3"/>
  <c r="I170" i="2"/>
  <c r="P170" i="2"/>
  <c r="G170" i="2"/>
  <c r="F170" i="2"/>
  <c r="E170" i="2"/>
  <c r="C170" i="2"/>
  <c r="H170" i="1"/>
  <c r="G170" i="1"/>
  <c r="E170" i="1"/>
  <c r="C170" i="1"/>
  <c r="J170" i="1"/>
  <c r="O169" i="2" l="1"/>
  <c r="L169" i="2"/>
  <c r="S7" i="3" l="1"/>
  <c r="Q7" i="3"/>
  <c r="S6" i="3"/>
  <c r="O7" i="3"/>
  <c r="M7" i="3"/>
  <c r="K7" i="3"/>
  <c r="I7" i="3"/>
  <c r="G7" i="3"/>
  <c r="E7" i="3"/>
  <c r="C7" i="3"/>
  <c r="T7" i="3"/>
  <c r="I169" i="2"/>
  <c r="P169" i="2"/>
  <c r="G169" i="2"/>
  <c r="F169" i="2"/>
  <c r="E169" i="2"/>
  <c r="C169" i="2"/>
  <c r="J169" i="1"/>
  <c r="H169" i="1"/>
  <c r="G169" i="1"/>
  <c r="E169" i="1"/>
  <c r="C169" i="1"/>
  <c r="O168" i="2" l="1"/>
  <c r="L168" i="2"/>
  <c r="T6" i="3" l="1"/>
  <c r="Q6" i="3"/>
  <c r="O6" i="3"/>
  <c r="M6" i="3"/>
  <c r="K6" i="3"/>
  <c r="I6" i="3"/>
  <c r="G6" i="3"/>
  <c r="E6" i="3"/>
  <c r="C6" i="3"/>
  <c r="I168" i="2"/>
  <c r="P168" i="2"/>
  <c r="G168" i="2"/>
  <c r="F168" i="2"/>
  <c r="E168" i="2"/>
  <c r="C168" i="2"/>
  <c r="H168" i="1"/>
  <c r="G168" i="1"/>
  <c r="E168" i="1"/>
  <c r="C168" i="1"/>
  <c r="J168" i="1"/>
  <c r="T5" i="3" l="1"/>
  <c r="S5" i="3"/>
  <c r="Q5" i="3"/>
  <c r="O5" i="3"/>
  <c r="M5" i="3"/>
  <c r="K5" i="3"/>
  <c r="I5" i="3"/>
  <c r="G5" i="3"/>
  <c r="E5" i="3"/>
  <c r="C5" i="3"/>
  <c r="I167" i="2"/>
  <c r="P167" i="2"/>
  <c r="G167" i="2"/>
  <c r="F167" i="2"/>
  <c r="E167" i="2"/>
  <c r="C167" i="2"/>
  <c r="H167" i="1"/>
  <c r="G167" i="1"/>
  <c r="E167" i="1"/>
  <c r="C167" i="1"/>
  <c r="J167" i="1"/>
  <c r="T4" i="3" l="1"/>
  <c r="S4" i="3"/>
  <c r="Q4" i="3"/>
  <c r="O4" i="3"/>
  <c r="M4" i="3"/>
  <c r="K4" i="3"/>
  <c r="I4" i="3"/>
  <c r="G4" i="3"/>
  <c r="E4" i="3"/>
  <c r="C4" i="3"/>
  <c r="I166" i="2"/>
  <c r="P166" i="2"/>
  <c r="G166" i="2"/>
  <c r="F166" i="2"/>
  <c r="E166" i="2"/>
  <c r="C166" i="2"/>
  <c r="J166" i="1"/>
  <c r="H166" i="1"/>
  <c r="G166" i="1"/>
  <c r="E166" i="1"/>
  <c r="C166" i="1"/>
  <c r="O165" i="2" l="1"/>
  <c r="L165" i="2"/>
  <c r="T3" i="3" l="1"/>
  <c r="I165" i="2"/>
  <c r="P165" i="2"/>
  <c r="G165" i="2"/>
  <c r="F165" i="2"/>
  <c r="E165" i="2"/>
  <c r="C165" i="2"/>
  <c r="H165" i="1"/>
  <c r="G165" i="1"/>
  <c r="E165" i="1"/>
  <c r="C165" i="1"/>
  <c r="J165" i="1"/>
  <c r="O164" i="2" l="1"/>
  <c r="L164" i="2"/>
  <c r="S3" i="3" l="1"/>
  <c r="Q3" i="3"/>
  <c r="O3" i="3"/>
  <c r="M3" i="3"/>
  <c r="K3" i="3"/>
  <c r="I3" i="3"/>
  <c r="G3" i="3"/>
  <c r="E3" i="3"/>
  <c r="C3" i="3"/>
  <c r="T2" i="3"/>
  <c r="I164" i="2" l="1"/>
  <c r="P164" i="2"/>
  <c r="E164" i="2"/>
  <c r="C164" i="2"/>
  <c r="J164" i="1"/>
  <c r="G164" i="1"/>
  <c r="O163" i="2" l="1"/>
  <c r="L163" i="2"/>
  <c r="I163" i="2" l="1"/>
  <c r="P163" i="2"/>
  <c r="E163" i="2"/>
  <c r="C163" i="2"/>
  <c r="G163" i="1"/>
  <c r="J163" i="1"/>
  <c r="O162" i="2" l="1"/>
  <c r="L162" i="2"/>
  <c r="I162" i="2" l="1"/>
  <c r="P162" i="2"/>
  <c r="E162" i="2"/>
  <c r="C162" i="2"/>
  <c r="G162" i="1"/>
  <c r="J162" i="1"/>
  <c r="I161" i="2" l="1"/>
  <c r="P161" i="2"/>
  <c r="E161" i="2"/>
  <c r="C161" i="2"/>
  <c r="G161" i="1"/>
  <c r="J161" i="1"/>
  <c r="I160" i="2" l="1"/>
  <c r="P160" i="2"/>
  <c r="E160" i="2"/>
  <c r="C160" i="2"/>
  <c r="G160" i="1"/>
  <c r="J160" i="1"/>
  <c r="I159" i="2" l="1"/>
  <c r="P159" i="2"/>
  <c r="E159" i="2"/>
  <c r="C159" i="2"/>
  <c r="G159" i="1"/>
  <c r="J159" i="1"/>
  <c r="I158" i="2" l="1"/>
  <c r="P158" i="2"/>
  <c r="E158" i="2"/>
  <c r="C158" i="2"/>
  <c r="G158" i="1"/>
  <c r="J158" i="1"/>
  <c r="I157" i="2" l="1"/>
  <c r="P157" i="2"/>
  <c r="E157" i="2"/>
  <c r="C157" i="2"/>
  <c r="G157" i="1"/>
  <c r="J157" i="1"/>
  <c r="O156" i="2" l="1"/>
  <c r="L156" i="2"/>
  <c r="I156" i="2" l="1"/>
  <c r="P156" i="2"/>
  <c r="E156" i="2"/>
  <c r="C156" i="2"/>
  <c r="G156" i="1"/>
  <c r="J156" i="1"/>
  <c r="I155" i="2" l="1"/>
  <c r="P155" i="2"/>
  <c r="E155" i="2"/>
  <c r="C155" i="2"/>
  <c r="G155" i="1"/>
  <c r="J155" i="1"/>
  <c r="O154" i="2" l="1"/>
  <c r="L154" i="2"/>
  <c r="I154" i="2" l="1"/>
  <c r="P154" i="2"/>
  <c r="E154" i="2"/>
  <c r="C154" i="2"/>
  <c r="G154" i="1"/>
  <c r="J154" i="1"/>
  <c r="I153" i="2" l="1"/>
  <c r="P153" i="2"/>
  <c r="E153" i="2"/>
  <c r="C153" i="2"/>
  <c r="G153" i="1"/>
  <c r="J153" i="1"/>
  <c r="I152" i="2" l="1"/>
  <c r="P152" i="2"/>
  <c r="E152" i="2"/>
  <c r="C152" i="2"/>
  <c r="G152" i="1"/>
  <c r="J152" i="1"/>
  <c r="I151" i="2" l="1"/>
  <c r="P151" i="2"/>
  <c r="E151" i="2"/>
  <c r="C151" i="2"/>
  <c r="G151" i="1"/>
  <c r="J151" i="1"/>
  <c r="L150" i="2" l="1"/>
  <c r="I150" i="2" l="1"/>
  <c r="P150" i="2"/>
  <c r="E150" i="2"/>
  <c r="C150" i="2"/>
  <c r="G150" i="1"/>
  <c r="J150" i="1"/>
  <c r="L149" i="2" l="1"/>
  <c r="I149" i="2" l="1"/>
  <c r="P149" i="2"/>
  <c r="E149" i="2"/>
  <c r="C149" i="2"/>
  <c r="G149" i="1"/>
  <c r="J149" i="1"/>
  <c r="L148" i="2" l="1"/>
  <c r="O148" i="2" l="1"/>
  <c r="O149" i="2"/>
  <c r="O150" i="2"/>
  <c r="I148" i="2" l="1"/>
  <c r="P148" i="2"/>
  <c r="E148" i="2"/>
  <c r="C148" i="2"/>
  <c r="J148" i="1"/>
  <c r="G148" i="1"/>
  <c r="O147" i="2" l="1"/>
  <c r="L147" i="2"/>
  <c r="I147" i="2" l="1"/>
  <c r="P147" i="2"/>
  <c r="E147" i="2"/>
  <c r="C147" i="2"/>
  <c r="G147" i="1"/>
  <c r="J147" i="1"/>
  <c r="I146" i="2" l="1"/>
  <c r="P146" i="2"/>
  <c r="E146" i="2"/>
  <c r="C146" i="2"/>
  <c r="J146" i="1"/>
  <c r="G146" i="1"/>
  <c r="K206" i="1" l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I145" i="2"/>
  <c r="P145" i="2"/>
  <c r="E145" i="2"/>
  <c r="C145" i="2"/>
  <c r="G145" i="1"/>
  <c r="J145" i="1"/>
  <c r="L144" i="2" l="1"/>
  <c r="O144" i="2" s="1"/>
  <c r="I144" i="2" l="1"/>
  <c r="P144" i="2"/>
  <c r="E144" i="2"/>
  <c r="C144" i="2"/>
  <c r="G144" i="1"/>
  <c r="J144" i="1"/>
  <c r="I143" i="2" l="1"/>
  <c r="P143" i="2"/>
  <c r="E143" i="2"/>
  <c r="C143" i="2"/>
  <c r="G143" i="1"/>
  <c r="J143" i="1"/>
  <c r="L142" i="2" l="1"/>
  <c r="O142" i="2" s="1"/>
  <c r="I142" i="2" l="1"/>
  <c r="P142" i="2"/>
  <c r="E142" i="2"/>
  <c r="C142" i="2"/>
  <c r="G142" i="1"/>
  <c r="J142" i="1"/>
  <c r="I141" i="2" l="1"/>
  <c r="P141" i="2"/>
  <c r="E141" i="2"/>
  <c r="C141" i="2"/>
  <c r="G141" i="1"/>
  <c r="J141" i="1"/>
  <c r="O140" i="2" l="1"/>
  <c r="L140" i="2"/>
  <c r="I140" i="2" l="1"/>
  <c r="P140" i="2"/>
  <c r="G140" i="1"/>
  <c r="J140" i="1"/>
  <c r="E140" i="2"/>
  <c r="C140" i="2"/>
  <c r="I139" i="2" l="1"/>
  <c r="P139" i="2"/>
  <c r="E139" i="2"/>
  <c r="C139" i="2"/>
  <c r="G139" i="1"/>
  <c r="J139" i="1"/>
  <c r="L137" i="2" l="1"/>
  <c r="O137" i="2" s="1"/>
  <c r="I138" i="2" l="1"/>
  <c r="P138" i="2"/>
  <c r="E138" i="2"/>
  <c r="C138" i="2"/>
  <c r="G138" i="1"/>
  <c r="J138" i="1"/>
  <c r="I120" i="2" l="1"/>
  <c r="L136" i="2"/>
  <c r="O136" i="2" s="1"/>
  <c r="I137" i="2" l="1"/>
  <c r="P137" i="2"/>
  <c r="E137" i="2"/>
  <c r="C137" i="2"/>
  <c r="J137" i="1"/>
  <c r="G137" i="1"/>
  <c r="I136" i="2" l="1"/>
  <c r="P136" i="2"/>
  <c r="E136" i="2"/>
  <c r="C136" i="2"/>
  <c r="G136" i="1"/>
  <c r="J136" i="1"/>
  <c r="L135" i="2" l="1"/>
  <c r="O135" i="2" s="1"/>
  <c r="I135" i="2" l="1"/>
  <c r="P135" i="2"/>
  <c r="E135" i="2"/>
  <c r="C135" i="2"/>
  <c r="G135" i="1"/>
  <c r="J135" i="1"/>
  <c r="L134" i="2" l="1"/>
  <c r="O134" i="2" s="1"/>
  <c r="I134" i="2" l="1"/>
  <c r="P134" i="2"/>
  <c r="E134" i="2"/>
  <c r="C134" i="2"/>
  <c r="G134" i="1"/>
  <c r="J134" i="1"/>
  <c r="L133" i="2" l="1"/>
  <c r="O133" i="2" s="1"/>
  <c r="I133" i="2" l="1"/>
  <c r="P133" i="2"/>
  <c r="E133" i="2"/>
  <c r="C133" i="2"/>
  <c r="G133" i="1"/>
  <c r="J133" i="1"/>
  <c r="I132" i="2" l="1"/>
  <c r="P132" i="2"/>
  <c r="E132" i="2"/>
  <c r="C132" i="2"/>
  <c r="G132" i="1"/>
  <c r="J132" i="1"/>
  <c r="I131" i="2" l="1"/>
  <c r="P131" i="2"/>
  <c r="E131" i="2"/>
  <c r="C131" i="2"/>
  <c r="G131" i="1"/>
  <c r="J131" i="1"/>
  <c r="L130" i="2" l="1"/>
  <c r="O130" i="2" s="1"/>
  <c r="I130" i="2" l="1"/>
  <c r="P130" i="2"/>
  <c r="E130" i="2"/>
  <c r="C130" i="2"/>
  <c r="G130" i="1"/>
  <c r="J130" i="1"/>
  <c r="L129" i="2" l="1"/>
  <c r="O129" i="2" s="1"/>
  <c r="I129" i="2" l="1"/>
  <c r="P129" i="2"/>
  <c r="E129" i="2"/>
  <c r="C129" i="2"/>
  <c r="G129" i="1"/>
  <c r="J129" i="1"/>
  <c r="L128" i="2" l="1"/>
  <c r="O128" i="2" s="1"/>
  <c r="L127" i="2" l="1"/>
  <c r="O127" i="2" s="1"/>
  <c r="I128" i="2" l="1"/>
  <c r="P128" i="2"/>
  <c r="E128" i="2"/>
  <c r="C128" i="2"/>
  <c r="J128" i="1"/>
  <c r="G128" i="1"/>
  <c r="I127" i="2" l="1"/>
  <c r="P127" i="2"/>
  <c r="E127" i="2"/>
  <c r="C127" i="2"/>
  <c r="G127" i="1"/>
  <c r="J127" i="1"/>
  <c r="I126" i="2" l="1"/>
  <c r="P126" i="2"/>
  <c r="E126" i="2"/>
  <c r="C126" i="2"/>
  <c r="G126" i="1"/>
  <c r="J126" i="1"/>
  <c r="I125" i="2" l="1"/>
  <c r="P125" i="2"/>
  <c r="E125" i="2"/>
  <c r="C125" i="2"/>
  <c r="G125" i="1"/>
  <c r="J125" i="1"/>
  <c r="I124" i="2" l="1"/>
  <c r="P124" i="2"/>
  <c r="E124" i="2"/>
  <c r="C124" i="2"/>
  <c r="G124" i="1"/>
  <c r="J124" i="1"/>
  <c r="L123" i="2" l="1"/>
  <c r="O123" i="2" s="1"/>
  <c r="I123" i="2" l="1"/>
  <c r="P123" i="2"/>
  <c r="E123" i="2"/>
  <c r="C123" i="2"/>
  <c r="G123" i="1"/>
  <c r="J123" i="1"/>
  <c r="L122" i="2" l="1"/>
  <c r="O122" i="2" s="1"/>
  <c r="I122" i="2" l="1"/>
  <c r="P122" i="2"/>
  <c r="E122" i="2"/>
  <c r="C122" i="2"/>
  <c r="G122" i="1"/>
  <c r="J122" i="1"/>
  <c r="I121" i="2" l="1"/>
  <c r="P121" i="2"/>
  <c r="E121" i="2"/>
  <c r="C121" i="2"/>
  <c r="G121" i="1"/>
  <c r="J121" i="1"/>
  <c r="L120" i="2" l="1"/>
  <c r="O120" i="2" s="1"/>
  <c r="P120" i="2" l="1"/>
  <c r="E120" i="2"/>
  <c r="C120" i="2"/>
  <c r="G120" i="1"/>
  <c r="J120" i="1"/>
  <c r="L119" i="2" l="1"/>
  <c r="O119" i="2" s="1"/>
  <c r="I119" i="2" l="1"/>
  <c r="P119" i="2"/>
  <c r="E119" i="2"/>
  <c r="C119" i="2"/>
  <c r="G119" i="1"/>
  <c r="J119" i="1"/>
  <c r="I118" i="2" l="1"/>
  <c r="P118" i="2"/>
  <c r="E118" i="2"/>
  <c r="C118" i="2"/>
  <c r="G118" i="1"/>
  <c r="J118" i="1"/>
  <c r="L116" i="2" l="1"/>
  <c r="O116" i="2" s="1"/>
  <c r="I117" i="2" l="1"/>
  <c r="P117" i="2"/>
  <c r="E117" i="2"/>
  <c r="C117" i="2"/>
  <c r="G117" i="1"/>
  <c r="J117" i="1"/>
  <c r="I116" i="2" l="1"/>
  <c r="P116" i="2"/>
  <c r="E116" i="2"/>
  <c r="C116" i="2"/>
  <c r="G116" i="1"/>
  <c r="J116" i="1"/>
  <c r="L115" i="2" l="1"/>
  <c r="O115" i="2" s="1"/>
  <c r="E115" i="2" l="1"/>
  <c r="C115" i="2"/>
  <c r="I115" i="2"/>
  <c r="P115" i="2"/>
  <c r="G115" i="1"/>
  <c r="J115" i="1"/>
  <c r="I114" i="2" l="1"/>
  <c r="P114" i="2"/>
  <c r="E114" i="2"/>
  <c r="C114" i="2"/>
  <c r="G114" i="1"/>
  <c r="J114" i="1"/>
  <c r="L113" i="2"/>
  <c r="O113" i="2" s="1"/>
  <c r="I113" i="2" l="1"/>
  <c r="P113" i="2"/>
  <c r="E113" i="2"/>
  <c r="C113" i="2"/>
  <c r="G113" i="1"/>
  <c r="J113" i="1"/>
  <c r="I112" i="2" l="1"/>
  <c r="P112" i="2"/>
  <c r="E112" i="2"/>
  <c r="C112" i="2"/>
  <c r="G112" i="1"/>
  <c r="J112" i="1"/>
  <c r="I111" i="2" l="1"/>
  <c r="P111" i="2"/>
  <c r="E111" i="2"/>
  <c r="C111" i="2"/>
  <c r="G111" i="1"/>
  <c r="J111" i="1"/>
  <c r="I110" i="2" l="1"/>
  <c r="P110" i="2"/>
  <c r="E110" i="2"/>
  <c r="C110" i="2"/>
  <c r="G110" i="1"/>
  <c r="J110" i="1"/>
  <c r="I109" i="2" l="1"/>
  <c r="P109" i="2"/>
  <c r="E109" i="2"/>
  <c r="C109" i="2"/>
  <c r="G109" i="1"/>
  <c r="J109" i="1"/>
  <c r="L108" i="2" l="1"/>
  <c r="O108" i="2" s="1"/>
  <c r="I108" i="2" l="1"/>
  <c r="P108" i="2"/>
  <c r="E108" i="2"/>
  <c r="C108" i="2"/>
  <c r="G108" i="1"/>
  <c r="J108" i="1"/>
  <c r="L107" i="2" l="1"/>
  <c r="O107" i="2" s="1"/>
  <c r="I107" i="2" l="1"/>
  <c r="P107" i="2"/>
  <c r="E107" i="2"/>
  <c r="C107" i="2"/>
  <c r="G107" i="1"/>
  <c r="J107" i="1"/>
  <c r="L106" i="2" l="1"/>
  <c r="O106" i="2" s="1"/>
  <c r="I106" i="2" l="1"/>
  <c r="P106" i="2"/>
  <c r="E106" i="2"/>
  <c r="C106" i="2"/>
  <c r="G106" i="1"/>
  <c r="J106" i="1"/>
  <c r="L105" i="2" l="1"/>
  <c r="O105" i="2" s="1"/>
  <c r="I105" i="2" l="1"/>
  <c r="P105" i="2"/>
  <c r="E105" i="2"/>
  <c r="C105" i="2"/>
  <c r="G105" i="1"/>
  <c r="J105" i="1"/>
  <c r="I104" i="2" l="1"/>
  <c r="P104" i="2"/>
  <c r="E104" i="2"/>
  <c r="C104" i="2"/>
  <c r="J104" i="1"/>
  <c r="G104" i="1"/>
  <c r="I103" i="2" l="1"/>
  <c r="P103" i="2"/>
  <c r="E103" i="2"/>
  <c r="C103" i="2"/>
  <c r="G103" i="1"/>
  <c r="J103" i="1"/>
  <c r="L102" i="2" l="1"/>
  <c r="O102" i="2" s="1"/>
  <c r="L100" i="2" l="1"/>
  <c r="L101" i="2"/>
  <c r="O101" i="2" s="1"/>
  <c r="I102" i="2"/>
  <c r="P102" i="2"/>
  <c r="E102" i="2"/>
  <c r="C102" i="2"/>
  <c r="G102" i="1"/>
  <c r="J102" i="1"/>
  <c r="I101" i="2" l="1"/>
  <c r="P101" i="2"/>
  <c r="E101" i="2"/>
  <c r="C101" i="2"/>
  <c r="G101" i="1"/>
  <c r="J101" i="1"/>
  <c r="I100" i="2" l="1"/>
  <c r="P100" i="2"/>
  <c r="E100" i="2"/>
  <c r="C100" i="2"/>
  <c r="G100" i="1"/>
  <c r="J100" i="1"/>
  <c r="L96" i="2" l="1"/>
  <c r="L97" i="2"/>
  <c r="L98" i="2"/>
  <c r="L99" i="2"/>
  <c r="O99" i="2" s="1"/>
  <c r="I99" i="2" l="1"/>
  <c r="P99" i="2"/>
  <c r="E99" i="2"/>
  <c r="C99" i="2"/>
  <c r="G99" i="1"/>
  <c r="J99" i="1"/>
  <c r="I98" i="2" l="1"/>
  <c r="P98" i="2"/>
  <c r="E98" i="2"/>
  <c r="C98" i="2"/>
  <c r="G98" i="1"/>
  <c r="J98" i="1"/>
  <c r="E97" i="2" l="1"/>
  <c r="C97" i="2"/>
  <c r="I97" i="2"/>
  <c r="P97" i="2"/>
  <c r="G97" i="1"/>
  <c r="J97" i="1"/>
  <c r="P96" i="2" l="1"/>
  <c r="I96" i="2"/>
  <c r="E96" i="2"/>
  <c r="C96" i="2"/>
  <c r="G96" i="1"/>
  <c r="J96" i="1"/>
  <c r="L93" i="2" l="1"/>
  <c r="L94" i="2"/>
  <c r="L95" i="2"/>
  <c r="O95" i="2" s="1"/>
  <c r="P95" i="2" l="1"/>
  <c r="I95" i="2"/>
  <c r="E95" i="2"/>
  <c r="C95" i="2"/>
  <c r="G95" i="1"/>
  <c r="J95" i="1"/>
  <c r="P94" i="2" l="1"/>
  <c r="P93" i="2"/>
  <c r="I94" i="2"/>
  <c r="E94" i="2"/>
  <c r="C94" i="2"/>
  <c r="C93" i="2"/>
  <c r="J94" i="1"/>
  <c r="G94" i="1"/>
  <c r="L92" i="2" l="1"/>
  <c r="O92" i="2" s="1"/>
  <c r="I93" i="2"/>
  <c r="I92" i="2"/>
  <c r="E93" i="2"/>
  <c r="G93" i="1"/>
  <c r="J93" i="1"/>
  <c r="E92" i="2" l="1"/>
  <c r="C92" i="2"/>
  <c r="G92" i="1"/>
  <c r="J92" i="1"/>
  <c r="L89" i="2" l="1"/>
  <c r="O89" i="2" s="1"/>
  <c r="L90" i="2"/>
  <c r="O90" i="2" s="1"/>
  <c r="L91" i="2"/>
  <c r="O91" i="2" s="1"/>
  <c r="G91" i="1" l="1"/>
  <c r="E91" i="2"/>
  <c r="C91" i="2"/>
  <c r="J91" i="1"/>
  <c r="I90" i="2" l="1"/>
  <c r="E90" i="2"/>
  <c r="C90" i="2"/>
  <c r="G90" i="1"/>
  <c r="J90" i="1"/>
  <c r="I89" i="2" l="1"/>
  <c r="E89" i="2"/>
  <c r="C89" i="2"/>
  <c r="G89" i="1"/>
  <c r="J89" i="1"/>
  <c r="L88" i="2" l="1"/>
  <c r="O88" i="2" s="1"/>
  <c r="I88" i="2" l="1"/>
  <c r="E88" i="2"/>
  <c r="C88" i="2"/>
  <c r="G88" i="1"/>
  <c r="J88" i="1"/>
  <c r="I87" i="2" l="1"/>
  <c r="I86" i="2"/>
  <c r="I85" i="2"/>
  <c r="I84" i="2"/>
  <c r="I83" i="2"/>
  <c r="L87" i="2" l="1"/>
  <c r="O87" i="2" l="1"/>
  <c r="E87" i="2"/>
  <c r="C87" i="2"/>
  <c r="G87" i="1"/>
  <c r="J87" i="1"/>
  <c r="L86" i="2" l="1"/>
  <c r="O86" i="2" s="1"/>
  <c r="E86" i="2" l="1"/>
  <c r="C86" i="2"/>
  <c r="G86" i="1"/>
  <c r="J86" i="1"/>
  <c r="L85" i="2" l="1"/>
  <c r="O85" i="2" s="1"/>
  <c r="L84" i="2"/>
  <c r="O84" i="2" s="1"/>
  <c r="E85" i="2" l="1"/>
  <c r="C85" i="2"/>
  <c r="J85" i="1"/>
  <c r="G85" i="1"/>
  <c r="E84" i="2" l="1"/>
  <c r="C84" i="2"/>
  <c r="G84" i="1"/>
  <c r="J84" i="1"/>
  <c r="E83" i="2" l="1"/>
  <c r="C83" i="2"/>
  <c r="G83" i="1"/>
  <c r="J83" i="1"/>
  <c r="E82" i="2" l="1"/>
  <c r="C82" i="2"/>
  <c r="G82" i="1"/>
  <c r="J82" i="1"/>
  <c r="L81" i="2" l="1"/>
  <c r="O81" i="2" s="1"/>
  <c r="E81" i="2" l="1"/>
  <c r="C81" i="2"/>
  <c r="G81" i="1"/>
  <c r="J81" i="1"/>
  <c r="G80" i="1" l="1"/>
  <c r="E80" i="2"/>
  <c r="C80" i="2"/>
  <c r="J80" i="1"/>
  <c r="M165" i="1" l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E79" i="2"/>
  <c r="C79" i="2"/>
  <c r="C78" i="2"/>
  <c r="G79" i="1"/>
  <c r="J79" i="1"/>
  <c r="E78" i="2" l="1"/>
  <c r="G78" i="1"/>
  <c r="J78" i="1"/>
  <c r="E77" i="2" l="1"/>
  <c r="C77" i="2"/>
  <c r="G77" i="1"/>
  <c r="J77" i="1"/>
  <c r="E76" i="2" l="1"/>
  <c r="C76" i="2"/>
  <c r="J76" i="1"/>
  <c r="G76" i="1"/>
  <c r="E75" i="2" l="1"/>
  <c r="C75" i="2"/>
  <c r="J75" i="1"/>
  <c r="G75" i="1"/>
  <c r="E74" i="2" l="1"/>
  <c r="C74" i="2"/>
  <c r="G74" i="1"/>
  <c r="J74" i="1"/>
  <c r="E73" i="2" l="1"/>
  <c r="C73" i="2"/>
  <c r="G73" i="1"/>
  <c r="J73" i="1"/>
  <c r="E72" i="2" l="1"/>
  <c r="C72" i="2"/>
  <c r="G72" i="1"/>
  <c r="J72" i="1"/>
  <c r="E71" i="2" l="1"/>
  <c r="C71" i="2"/>
  <c r="G71" i="1"/>
  <c r="J71" i="1"/>
  <c r="E70" i="2" l="1"/>
  <c r="C70" i="2"/>
  <c r="J70" i="1"/>
  <c r="G70" i="1"/>
  <c r="E69" i="2" l="1"/>
  <c r="C69" i="2"/>
  <c r="G69" i="1"/>
  <c r="J69" i="1"/>
  <c r="E68" i="2" l="1"/>
  <c r="C68" i="2"/>
  <c r="E67" i="2"/>
  <c r="C67" i="2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68" i="1"/>
  <c r="J68" i="1"/>
  <c r="G68" i="1"/>
  <c r="J67" i="1" l="1"/>
  <c r="G67" i="1"/>
  <c r="K2" i="1" l="1"/>
  <c r="G66" i="1" l="1"/>
  <c r="J66" i="1"/>
  <c r="G65" i="1" l="1"/>
  <c r="J65" i="1"/>
  <c r="J53" i="1" l="1"/>
  <c r="J54" i="1"/>
  <c r="J55" i="1"/>
  <c r="J56" i="1"/>
  <c r="J57" i="1"/>
  <c r="J58" i="1"/>
  <c r="J59" i="1"/>
  <c r="J60" i="1"/>
  <c r="J61" i="1"/>
  <c r="J62" i="1"/>
  <c r="J63" i="1"/>
  <c r="J64" i="1"/>
  <c r="J52" i="1"/>
  <c r="G64" i="1" l="1"/>
  <c r="G63" i="1" l="1"/>
  <c r="G62" i="1" l="1"/>
  <c r="G61" i="1" l="1"/>
  <c r="G60" i="1" l="1"/>
  <c r="G59" i="1" l="1"/>
  <c r="G58" i="1" l="1"/>
  <c r="G57" i="1" l="1"/>
  <c r="G56" i="1" l="1"/>
  <c r="G55" i="1" l="1"/>
  <c r="G54" i="1" l="1"/>
  <c r="G53" i="1" l="1"/>
  <c r="G52" i="1" l="1"/>
  <c r="G51" i="1" l="1"/>
  <c r="G50" i="1" l="1"/>
  <c r="G49" i="1" l="1"/>
  <c r="G48" i="1" l="1"/>
  <c r="G47" i="1" l="1"/>
  <c r="G46" i="1" l="1"/>
  <c r="G45" i="1" l="1"/>
  <c r="G44" i="1" l="1"/>
  <c r="G43" i="1" l="1"/>
  <c r="G42" i="1" l="1"/>
  <c r="G41" i="1" l="1"/>
  <c r="G40" i="1" l="1"/>
  <c r="G39" i="1" l="1"/>
  <c r="G38" i="1" l="1"/>
  <c r="G37" i="1" l="1"/>
  <c r="G36" i="1" l="1"/>
  <c r="G35" i="1" l="1"/>
  <c r="G34" i="1" l="1"/>
  <c r="G33" i="1" l="1"/>
  <c r="G32" i="1" l="1"/>
  <c r="G31" i="1" l="1"/>
  <c r="G30" i="1" l="1"/>
  <c r="G29" i="1" l="1"/>
  <c r="G28" i="1" l="1"/>
  <c r="G27" i="1" l="1"/>
  <c r="G26" i="1" l="1"/>
  <c r="G25" i="1" l="1"/>
  <c r="G24" i="1" l="1"/>
  <c r="G23" i="1" l="1"/>
  <c r="G22" i="1" l="1"/>
  <c r="G21" i="1" l="1"/>
  <c r="G20" i="1" l="1"/>
  <c r="G19" i="1" l="1"/>
  <c r="G18" i="1" l="1"/>
  <c r="G17" i="1" l="1"/>
  <c r="G16" i="1" l="1"/>
  <c r="G15" i="1" l="1"/>
  <c r="G14" i="1" l="1"/>
  <c r="G13" i="1" l="1"/>
  <c r="G12" i="1" l="1"/>
  <c r="G11" i="1" l="1"/>
  <c r="G10" i="1" l="1"/>
  <c r="G9" i="1" l="1"/>
  <c r="G8" i="1" l="1"/>
  <c r="G7" i="1" l="1"/>
  <c r="H2" i="1" l="1"/>
  <c r="M2" i="1" s="1"/>
  <c r="G6" i="1" l="1"/>
  <c r="G5" i="1" l="1"/>
  <c r="G4" i="1" l="1"/>
  <c r="G3" i="1"/>
  <c r="E4" i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  <c r="E37" i="1" s="1"/>
  <c r="E38" i="1" s="1"/>
  <c r="E39" i="1" s="1"/>
  <c r="E40" i="1" s="1"/>
  <c r="E41" i="1" s="1"/>
  <c r="E42" i="1" s="1"/>
  <c r="E43" i="1" s="1"/>
  <c r="E44" i="1" s="1"/>
  <c r="E45" i="1" s="1"/>
  <c r="E46" i="1" s="1"/>
  <c r="E47" i="1" s="1"/>
  <c r="E48" i="1" s="1"/>
  <c r="E49" i="1" s="1"/>
  <c r="E50" i="1" s="1"/>
  <c r="E51" i="1" s="1"/>
  <c r="E52" i="1" s="1"/>
  <c r="E53" i="1" s="1"/>
  <c r="E54" i="1" s="1"/>
  <c r="E55" i="1" s="1"/>
  <c r="E56" i="1" s="1"/>
  <c r="E57" i="1" s="1"/>
  <c r="E58" i="1" s="1"/>
  <c r="E59" i="1" s="1"/>
  <c r="E60" i="1" s="1"/>
  <c r="E61" i="1" s="1"/>
  <c r="E62" i="1" s="1"/>
  <c r="E63" i="1" s="1"/>
  <c r="E64" i="1" s="1"/>
  <c r="E65" i="1" s="1"/>
  <c r="E66" i="1" s="1"/>
  <c r="E67" i="1" s="1"/>
  <c r="E68" i="1" s="1"/>
  <c r="E69" i="1" s="1"/>
  <c r="E70" i="1" s="1"/>
  <c r="E71" i="1" s="1"/>
  <c r="E72" i="1" s="1"/>
  <c r="E73" i="1" s="1"/>
  <c r="E74" i="1" s="1"/>
  <c r="E75" i="1" s="1"/>
  <c r="E76" i="1" s="1"/>
  <c r="E77" i="1" s="1"/>
  <c r="E78" i="1" s="1"/>
  <c r="E79" i="1" s="1"/>
  <c r="E80" i="1" s="1"/>
  <c r="E81" i="1" s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93" i="1" s="1"/>
  <c r="E94" i="1" s="1"/>
  <c r="E95" i="1" s="1"/>
  <c r="E96" i="1" s="1"/>
  <c r="E97" i="1" s="1"/>
  <c r="E98" i="1" s="1"/>
  <c r="E99" i="1" s="1"/>
  <c r="E100" i="1" s="1"/>
  <c r="E101" i="1" s="1"/>
  <c r="E102" i="1" s="1"/>
  <c r="E103" i="1" l="1"/>
  <c r="E104" i="1" s="1"/>
  <c r="E105" i="1" s="1"/>
  <c r="E106" i="1" s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C3" i="1"/>
  <c r="K3" i="1" s="1"/>
  <c r="E130" i="1" l="1"/>
  <c r="K129" i="1"/>
  <c r="H3" i="1"/>
  <c r="M3" i="1" s="1"/>
  <c r="C4" i="1"/>
  <c r="K4" i="1" s="1"/>
  <c r="E131" i="1" l="1"/>
  <c r="K130" i="1"/>
  <c r="H4" i="1"/>
  <c r="M4" i="1" s="1"/>
  <c r="C5" i="1"/>
  <c r="K5" i="1" s="1"/>
  <c r="E132" i="1" l="1"/>
  <c r="K131" i="1"/>
  <c r="H5" i="1"/>
  <c r="M5" i="1" s="1"/>
  <c r="C6" i="1"/>
  <c r="K6" i="1" s="1"/>
  <c r="E133" i="1" l="1"/>
  <c r="K132" i="1"/>
  <c r="C7" i="1"/>
  <c r="K7" i="1" s="1"/>
  <c r="H6" i="1"/>
  <c r="M6" i="1" s="1"/>
  <c r="E134" i="1" l="1"/>
  <c r="K133" i="1"/>
  <c r="C8" i="1"/>
  <c r="K8" i="1" s="1"/>
  <c r="H7" i="1"/>
  <c r="M7" i="1" s="1"/>
  <c r="E135" i="1" l="1"/>
  <c r="K134" i="1"/>
  <c r="H8" i="1"/>
  <c r="M8" i="1" s="1"/>
  <c r="C9" i="1"/>
  <c r="K9" i="1" s="1"/>
  <c r="E136" i="1" l="1"/>
  <c r="K135" i="1"/>
  <c r="C10" i="1"/>
  <c r="K10" i="1" s="1"/>
  <c r="H9" i="1"/>
  <c r="M9" i="1" s="1"/>
  <c r="E137" i="1" l="1"/>
  <c r="K136" i="1"/>
  <c r="C11" i="1"/>
  <c r="K11" i="1" s="1"/>
  <c r="H10" i="1"/>
  <c r="M10" i="1" s="1"/>
  <c r="E138" i="1" l="1"/>
  <c r="K137" i="1"/>
  <c r="C12" i="1"/>
  <c r="K12" i="1" s="1"/>
  <c r="H11" i="1"/>
  <c r="M11" i="1" s="1"/>
  <c r="E139" i="1" l="1"/>
  <c r="K138" i="1"/>
  <c r="C13" i="1"/>
  <c r="K13" i="1" s="1"/>
  <c r="H12" i="1"/>
  <c r="M12" i="1" s="1"/>
  <c r="K139" i="1" l="1"/>
  <c r="E140" i="1"/>
  <c r="H13" i="1"/>
  <c r="M13" i="1" s="1"/>
  <c r="C14" i="1"/>
  <c r="K14" i="1" s="1"/>
  <c r="E141" i="1" l="1"/>
  <c r="K140" i="1"/>
  <c r="C15" i="1"/>
  <c r="K15" i="1" s="1"/>
  <c r="H14" i="1"/>
  <c r="M14" i="1" s="1"/>
  <c r="E142" i="1" l="1"/>
  <c r="K141" i="1"/>
  <c r="C16" i="1"/>
  <c r="K16" i="1" s="1"/>
  <c r="H15" i="1"/>
  <c r="M15" i="1" s="1"/>
  <c r="E143" i="1" l="1"/>
  <c r="K142" i="1"/>
  <c r="C17" i="1"/>
  <c r="K17" i="1" s="1"/>
  <c r="H16" i="1"/>
  <c r="M16" i="1" s="1"/>
  <c r="E144" i="1" l="1"/>
  <c r="K143" i="1"/>
  <c r="C18" i="1"/>
  <c r="K18" i="1" s="1"/>
  <c r="H17" i="1"/>
  <c r="M17" i="1" s="1"/>
  <c r="E145" i="1" l="1"/>
  <c r="E146" i="1" s="1"/>
  <c r="K144" i="1"/>
  <c r="C19" i="1"/>
  <c r="K19" i="1" s="1"/>
  <c r="H18" i="1"/>
  <c r="M18" i="1" s="1"/>
  <c r="E147" i="1" l="1"/>
  <c r="E148" i="1" s="1"/>
  <c r="E149" i="1" s="1"/>
  <c r="E150" i="1" s="1"/>
  <c r="E151" i="1" s="1"/>
  <c r="E152" i="1" s="1"/>
  <c r="E153" i="1" s="1"/>
  <c r="E154" i="1" s="1"/>
  <c r="E155" i="1" s="1"/>
  <c r="E156" i="1" s="1"/>
  <c r="E157" i="1" s="1"/>
  <c r="E158" i="1" s="1"/>
  <c r="E159" i="1" s="1"/>
  <c r="E160" i="1" s="1"/>
  <c r="E161" i="1" s="1"/>
  <c r="E162" i="1" s="1"/>
  <c r="E163" i="1" s="1"/>
  <c r="E164" i="1" s="1"/>
  <c r="C20" i="1"/>
  <c r="K20" i="1" s="1"/>
  <c r="H19" i="1"/>
  <c r="M19" i="1" s="1"/>
  <c r="C21" i="1" l="1"/>
  <c r="K21" i="1" s="1"/>
  <c r="H20" i="1"/>
  <c r="M20" i="1" s="1"/>
  <c r="C22" i="1" l="1"/>
  <c r="K22" i="1" s="1"/>
  <c r="H21" i="1"/>
  <c r="M21" i="1" s="1"/>
  <c r="C23" i="1" l="1"/>
  <c r="K23" i="1" s="1"/>
  <c r="H22" i="1"/>
  <c r="M22" i="1" s="1"/>
  <c r="C24" i="1" l="1"/>
  <c r="K24" i="1" s="1"/>
  <c r="H23" i="1"/>
  <c r="M23" i="1" s="1"/>
  <c r="C25" i="1" l="1"/>
  <c r="K25" i="1" s="1"/>
  <c r="H24" i="1"/>
  <c r="M24" i="1" s="1"/>
  <c r="C26" i="1" l="1"/>
  <c r="K26" i="1" s="1"/>
  <c r="H25" i="1"/>
  <c r="M25" i="1" s="1"/>
  <c r="C27" i="1" l="1"/>
  <c r="K27" i="1" s="1"/>
  <c r="H26" i="1"/>
  <c r="M26" i="1" s="1"/>
  <c r="C28" i="1" l="1"/>
  <c r="K28" i="1" s="1"/>
  <c r="H27" i="1"/>
  <c r="M27" i="1" s="1"/>
  <c r="C29" i="1" l="1"/>
  <c r="K29" i="1" s="1"/>
  <c r="H28" i="1"/>
  <c r="M28" i="1" s="1"/>
  <c r="C30" i="1" l="1"/>
  <c r="K30" i="1" s="1"/>
  <c r="H29" i="1"/>
  <c r="M29" i="1" s="1"/>
  <c r="C31" i="1" l="1"/>
  <c r="K31" i="1" s="1"/>
  <c r="H30" i="1"/>
  <c r="M30" i="1" s="1"/>
  <c r="C32" i="1" l="1"/>
  <c r="K32" i="1" s="1"/>
  <c r="H31" i="1"/>
  <c r="M31" i="1" s="1"/>
  <c r="C33" i="1" l="1"/>
  <c r="K33" i="1" s="1"/>
  <c r="H32" i="1"/>
  <c r="M32" i="1" s="1"/>
  <c r="C34" i="1" l="1"/>
  <c r="K34" i="1" s="1"/>
  <c r="H33" i="1"/>
  <c r="M33" i="1" s="1"/>
  <c r="C35" i="1" l="1"/>
  <c r="K35" i="1" s="1"/>
  <c r="H34" i="1"/>
  <c r="M34" i="1" s="1"/>
  <c r="C36" i="1" l="1"/>
  <c r="K36" i="1" s="1"/>
  <c r="H35" i="1"/>
  <c r="M35" i="1" s="1"/>
  <c r="C37" i="1" l="1"/>
  <c r="K37" i="1" s="1"/>
  <c r="H36" i="1"/>
  <c r="M36" i="1" s="1"/>
  <c r="C38" i="1" l="1"/>
  <c r="K38" i="1" s="1"/>
  <c r="H37" i="1"/>
  <c r="M37" i="1" s="1"/>
  <c r="C39" i="1" l="1"/>
  <c r="K39" i="1" s="1"/>
  <c r="H38" i="1"/>
  <c r="M38" i="1" s="1"/>
  <c r="C40" i="1" l="1"/>
  <c r="K40" i="1" s="1"/>
  <c r="H39" i="1"/>
  <c r="M39" i="1" s="1"/>
  <c r="H40" i="1" l="1"/>
  <c r="M40" i="1" s="1"/>
  <c r="C41" i="1"/>
  <c r="K41" i="1" s="1"/>
  <c r="C42" i="1" l="1"/>
  <c r="K42" i="1" s="1"/>
  <c r="H41" i="1"/>
  <c r="M41" i="1" s="1"/>
  <c r="C43" i="1" l="1"/>
  <c r="H42" i="1"/>
  <c r="M42" i="1" s="1"/>
  <c r="K43" i="1" l="1"/>
  <c r="C44" i="1"/>
  <c r="H43" i="1"/>
  <c r="M43" i="1" s="1"/>
  <c r="K44" i="1" l="1"/>
  <c r="C45" i="1"/>
  <c r="H44" i="1"/>
  <c r="M44" i="1" s="1"/>
  <c r="K45" i="1" l="1"/>
  <c r="C46" i="1"/>
  <c r="H45" i="1"/>
  <c r="M45" i="1" s="1"/>
  <c r="K46" i="1" l="1"/>
  <c r="C47" i="1"/>
  <c r="H46" i="1"/>
  <c r="M46" i="1" s="1"/>
  <c r="K47" i="1" l="1"/>
  <c r="C48" i="1"/>
  <c r="H47" i="1"/>
  <c r="M47" i="1" s="1"/>
  <c r="K48" i="1" l="1"/>
  <c r="C49" i="1"/>
  <c r="H48" i="1"/>
  <c r="M48" i="1" s="1"/>
  <c r="K49" i="1" l="1"/>
  <c r="C50" i="1"/>
  <c r="H49" i="1"/>
  <c r="M49" i="1" s="1"/>
  <c r="K50" i="1" l="1"/>
  <c r="C51" i="1"/>
  <c r="H50" i="1"/>
  <c r="M50" i="1" s="1"/>
  <c r="K51" i="1" l="1"/>
  <c r="C52" i="1"/>
  <c r="H51" i="1"/>
  <c r="M51" i="1" s="1"/>
  <c r="K52" i="1" l="1"/>
  <c r="C53" i="1"/>
  <c r="H52" i="1"/>
  <c r="M52" i="1" s="1"/>
  <c r="K53" i="1" l="1"/>
  <c r="C54" i="1"/>
  <c r="H53" i="1"/>
  <c r="M53" i="1" s="1"/>
  <c r="K54" i="1" l="1"/>
  <c r="C55" i="1"/>
  <c r="H54" i="1"/>
  <c r="M54" i="1" s="1"/>
  <c r="K55" i="1" l="1"/>
  <c r="C56" i="1"/>
  <c r="H55" i="1"/>
  <c r="M55" i="1" s="1"/>
  <c r="K56" i="1" l="1"/>
  <c r="C57" i="1"/>
  <c r="H56" i="1"/>
  <c r="M56" i="1" s="1"/>
  <c r="K57" i="1" l="1"/>
  <c r="C58" i="1"/>
  <c r="H57" i="1"/>
  <c r="M57" i="1" s="1"/>
  <c r="K58" i="1" l="1"/>
  <c r="C59" i="1"/>
  <c r="H58" i="1"/>
  <c r="M58" i="1" s="1"/>
  <c r="K59" i="1" l="1"/>
  <c r="C60" i="1"/>
  <c r="H59" i="1"/>
  <c r="M59" i="1" s="1"/>
  <c r="K60" i="1" l="1"/>
  <c r="C61" i="1"/>
  <c r="H60" i="1"/>
  <c r="M60" i="1" s="1"/>
  <c r="K61" i="1" l="1"/>
  <c r="C62" i="1"/>
  <c r="H61" i="1"/>
  <c r="M61" i="1" s="1"/>
  <c r="K62" i="1" l="1"/>
  <c r="C63" i="1"/>
  <c r="H62" i="1"/>
  <c r="M62" i="1" s="1"/>
  <c r="K63" i="1" l="1"/>
  <c r="C64" i="1"/>
  <c r="H63" i="1"/>
  <c r="M63" i="1" s="1"/>
  <c r="K64" i="1" l="1"/>
  <c r="C65" i="1"/>
  <c r="H64" i="1"/>
  <c r="M64" i="1" s="1"/>
  <c r="K65" i="1" l="1"/>
  <c r="C66" i="1"/>
  <c r="H65" i="1"/>
  <c r="M65" i="1" s="1"/>
  <c r="C67" i="1" l="1"/>
  <c r="K66" i="1"/>
  <c r="H66" i="1"/>
  <c r="C68" i="1" l="1"/>
  <c r="H67" i="1"/>
  <c r="K67" i="1"/>
  <c r="G66" i="2"/>
  <c r="M66" i="1"/>
  <c r="F66" i="2"/>
  <c r="G67" i="2" l="1"/>
  <c r="F67" i="2"/>
  <c r="M67" i="1"/>
  <c r="H68" i="1"/>
  <c r="C69" i="1"/>
  <c r="K68" i="1"/>
  <c r="C70" i="1" l="1"/>
  <c r="H69" i="1"/>
  <c r="K69" i="1"/>
  <c r="G68" i="2"/>
  <c r="M68" i="1"/>
  <c r="F68" i="2"/>
  <c r="G69" i="2" l="1"/>
  <c r="F69" i="2"/>
  <c r="M69" i="1"/>
  <c r="C71" i="1"/>
  <c r="H70" i="1"/>
  <c r="K70" i="1"/>
  <c r="G70" i="2" l="1"/>
  <c r="F70" i="2"/>
  <c r="M70" i="1"/>
  <c r="C72" i="1"/>
  <c r="H71" i="1"/>
  <c r="K71" i="1"/>
  <c r="G71" i="2" l="1"/>
  <c r="F71" i="2"/>
  <c r="M71" i="1"/>
  <c r="C73" i="1"/>
  <c r="H72" i="1"/>
  <c r="K72" i="1"/>
  <c r="G72" i="2" l="1"/>
  <c r="F72" i="2"/>
  <c r="M72" i="1"/>
  <c r="C74" i="1"/>
  <c r="H73" i="1"/>
  <c r="K73" i="1"/>
  <c r="G73" i="2" l="1"/>
  <c r="F73" i="2"/>
  <c r="M73" i="1"/>
  <c r="C75" i="1"/>
  <c r="H74" i="1"/>
  <c r="K74" i="1"/>
  <c r="G74" i="2" l="1"/>
  <c r="F74" i="2"/>
  <c r="M74" i="1"/>
  <c r="C76" i="1"/>
  <c r="H75" i="1"/>
  <c r="K75" i="1"/>
  <c r="G75" i="2" l="1"/>
  <c r="F75" i="2"/>
  <c r="M75" i="1"/>
  <c r="C77" i="1"/>
  <c r="H76" i="1"/>
  <c r="K76" i="1"/>
  <c r="G76" i="2" l="1"/>
  <c r="F76" i="2"/>
  <c r="M76" i="1"/>
  <c r="C78" i="1"/>
  <c r="H77" i="1"/>
  <c r="K77" i="1"/>
  <c r="G77" i="2" l="1"/>
  <c r="F77" i="2"/>
  <c r="M77" i="1"/>
  <c r="C79" i="1"/>
  <c r="H78" i="1"/>
  <c r="K78" i="1"/>
  <c r="F78" i="2" l="1"/>
  <c r="G78" i="2"/>
  <c r="M78" i="1"/>
  <c r="C80" i="1"/>
  <c r="H79" i="1"/>
  <c r="K79" i="1"/>
  <c r="F79" i="2" l="1"/>
  <c r="G79" i="2"/>
  <c r="M79" i="1"/>
  <c r="C81" i="1"/>
  <c r="H80" i="1"/>
  <c r="K80" i="1"/>
  <c r="G80" i="2" l="1"/>
  <c r="F80" i="2"/>
  <c r="M80" i="1"/>
  <c r="C82" i="1"/>
  <c r="H81" i="1"/>
  <c r="K81" i="1"/>
  <c r="G81" i="2" l="1"/>
  <c r="F81" i="2"/>
  <c r="M81" i="1"/>
  <c r="C83" i="1"/>
  <c r="H82" i="1"/>
  <c r="K82" i="1"/>
  <c r="F82" i="2" l="1"/>
  <c r="G82" i="2"/>
  <c r="M82" i="1"/>
  <c r="C84" i="1"/>
  <c r="H83" i="1"/>
  <c r="K83" i="1"/>
  <c r="F83" i="2" l="1"/>
  <c r="G83" i="2"/>
  <c r="M83" i="1"/>
  <c r="C85" i="1"/>
  <c r="H84" i="1"/>
  <c r="K84" i="1"/>
  <c r="G84" i="2" l="1"/>
  <c r="F84" i="2"/>
  <c r="M84" i="1"/>
  <c r="C86" i="1"/>
  <c r="H85" i="1"/>
  <c r="K85" i="1"/>
  <c r="G85" i="2" l="1"/>
  <c r="F85" i="2"/>
  <c r="M85" i="1"/>
  <c r="C87" i="1"/>
  <c r="H86" i="1"/>
  <c r="K86" i="1"/>
  <c r="G86" i="2" l="1"/>
  <c r="F86" i="2"/>
  <c r="M86" i="1"/>
  <c r="C88" i="1"/>
  <c r="H87" i="1"/>
  <c r="K87" i="1"/>
  <c r="G87" i="2" l="1"/>
  <c r="F87" i="2"/>
  <c r="M87" i="1"/>
  <c r="C89" i="1"/>
  <c r="H88" i="1"/>
  <c r="K88" i="1"/>
  <c r="F88" i="2" l="1"/>
  <c r="G88" i="2"/>
  <c r="M88" i="1"/>
  <c r="C90" i="1"/>
  <c r="H89" i="1"/>
  <c r="K89" i="1"/>
  <c r="G89" i="2" l="1"/>
  <c r="F89" i="2"/>
  <c r="M89" i="1"/>
  <c r="C91" i="1"/>
  <c r="H90" i="1"/>
  <c r="K90" i="1"/>
  <c r="F90" i="2" l="1"/>
  <c r="G90" i="2"/>
  <c r="M90" i="1"/>
  <c r="C92" i="1"/>
  <c r="H91" i="1"/>
  <c r="K91" i="1"/>
  <c r="G91" i="2" l="1"/>
  <c r="F91" i="2"/>
  <c r="M91" i="1"/>
  <c r="C93" i="1"/>
  <c r="H92" i="1"/>
  <c r="K92" i="1"/>
  <c r="F92" i="2" l="1"/>
  <c r="G92" i="2"/>
  <c r="M92" i="1"/>
  <c r="C94" i="1"/>
  <c r="H93" i="1"/>
  <c r="K93" i="1"/>
  <c r="G93" i="2" l="1"/>
  <c r="F93" i="2"/>
  <c r="M93" i="1"/>
  <c r="C95" i="1"/>
  <c r="H94" i="1"/>
  <c r="K94" i="1"/>
  <c r="G94" i="2" l="1"/>
  <c r="F94" i="2"/>
  <c r="M94" i="1"/>
  <c r="C96" i="1"/>
  <c r="H95" i="1"/>
  <c r="K95" i="1"/>
  <c r="G95" i="2" l="1"/>
  <c r="F95" i="2"/>
  <c r="M95" i="1"/>
  <c r="C97" i="1"/>
  <c r="H96" i="1"/>
  <c r="K96" i="1"/>
  <c r="G96" i="2" l="1"/>
  <c r="F96" i="2"/>
  <c r="M96" i="1"/>
  <c r="C98" i="1"/>
  <c r="H97" i="1"/>
  <c r="K97" i="1"/>
  <c r="F97" i="2" l="1"/>
  <c r="G97" i="2"/>
  <c r="M97" i="1"/>
  <c r="C99" i="1"/>
  <c r="H98" i="1"/>
  <c r="K98" i="1"/>
  <c r="G98" i="2" l="1"/>
  <c r="F98" i="2"/>
  <c r="M98" i="1"/>
  <c r="C100" i="1"/>
  <c r="H99" i="1"/>
  <c r="K99" i="1"/>
  <c r="G99" i="2" l="1"/>
  <c r="F99" i="2"/>
  <c r="M99" i="1"/>
  <c r="C101" i="1"/>
  <c r="H100" i="1"/>
  <c r="K100" i="1"/>
  <c r="G100" i="2" l="1"/>
  <c r="F100" i="2"/>
  <c r="M100" i="1"/>
  <c r="C102" i="1"/>
  <c r="H101" i="1"/>
  <c r="K101" i="1"/>
  <c r="G101" i="2" l="1"/>
  <c r="F101" i="2"/>
  <c r="M101" i="1"/>
  <c r="C103" i="1"/>
  <c r="K102" i="1"/>
  <c r="H102" i="1"/>
  <c r="G102" i="2" l="1"/>
  <c r="F102" i="2"/>
  <c r="M102" i="1"/>
  <c r="C104" i="1"/>
  <c r="H103" i="1"/>
  <c r="K103" i="1"/>
  <c r="G103" i="2" l="1"/>
  <c r="F103" i="2"/>
  <c r="M103" i="1"/>
  <c r="C105" i="1"/>
  <c r="H104" i="1"/>
  <c r="K104" i="1"/>
  <c r="G104" i="2" l="1"/>
  <c r="F104" i="2"/>
  <c r="M104" i="1"/>
  <c r="C106" i="1"/>
  <c r="H105" i="1"/>
  <c r="K105" i="1"/>
  <c r="C107" i="1" l="1"/>
  <c r="H106" i="1"/>
  <c r="K106" i="1"/>
  <c r="G105" i="2"/>
  <c r="F105" i="2"/>
  <c r="M105" i="1"/>
  <c r="C108" i="1" l="1"/>
  <c r="H107" i="1"/>
  <c r="K107" i="1"/>
  <c r="F106" i="2"/>
  <c r="G106" i="2"/>
  <c r="M106" i="1"/>
  <c r="G107" i="2" l="1"/>
  <c r="F107" i="2"/>
  <c r="M107" i="1"/>
  <c r="C109" i="1"/>
  <c r="H108" i="1"/>
  <c r="K108" i="1"/>
  <c r="G108" i="2" l="1"/>
  <c r="F108" i="2"/>
  <c r="M108" i="1"/>
  <c r="C110" i="1"/>
  <c r="H109" i="1"/>
  <c r="K109" i="1"/>
  <c r="G109" i="2" l="1"/>
  <c r="F109" i="2"/>
  <c r="M109" i="1"/>
  <c r="C111" i="1"/>
  <c r="H110" i="1"/>
  <c r="K110" i="1"/>
  <c r="G110" i="2" l="1"/>
  <c r="F110" i="2"/>
  <c r="M110" i="1"/>
  <c r="C112" i="1"/>
  <c r="H111" i="1"/>
  <c r="K111" i="1"/>
  <c r="G111" i="2" l="1"/>
  <c r="F111" i="2"/>
  <c r="M111" i="1"/>
  <c r="C113" i="1"/>
  <c r="H112" i="1"/>
  <c r="K112" i="1"/>
  <c r="G112" i="2" l="1"/>
  <c r="F112" i="2"/>
  <c r="M112" i="1"/>
  <c r="C114" i="1"/>
  <c r="H113" i="1"/>
  <c r="K113" i="1"/>
  <c r="G113" i="2" l="1"/>
  <c r="F113" i="2"/>
  <c r="M113" i="1"/>
  <c r="C115" i="1"/>
  <c r="H114" i="1"/>
  <c r="K114" i="1"/>
  <c r="F114" i="2" l="1"/>
  <c r="G114" i="2"/>
  <c r="M114" i="1"/>
  <c r="C116" i="1"/>
  <c r="H115" i="1"/>
  <c r="K115" i="1"/>
  <c r="G115" i="2" l="1"/>
  <c r="F115" i="2"/>
  <c r="M115" i="1"/>
  <c r="C117" i="1"/>
  <c r="H116" i="1"/>
  <c r="K116" i="1"/>
  <c r="G116" i="2" l="1"/>
  <c r="F116" i="2"/>
  <c r="M116" i="1"/>
  <c r="C118" i="1"/>
  <c r="H117" i="1"/>
  <c r="K117" i="1"/>
  <c r="G117" i="2" l="1"/>
  <c r="F117" i="2"/>
  <c r="M117" i="1"/>
  <c r="C119" i="1"/>
  <c r="H118" i="1"/>
  <c r="K118" i="1"/>
  <c r="G118" i="2" l="1"/>
  <c r="F118" i="2"/>
  <c r="M118" i="1"/>
  <c r="C120" i="1"/>
  <c r="H119" i="1"/>
  <c r="K119" i="1"/>
  <c r="G119" i="2" l="1"/>
  <c r="F119" i="2"/>
  <c r="M119" i="1"/>
  <c r="C121" i="1"/>
  <c r="H120" i="1"/>
  <c r="K120" i="1"/>
  <c r="G120" i="2" l="1"/>
  <c r="F120" i="2"/>
  <c r="M120" i="1"/>
  <c r="C122" i="1"/>
  <c r="H121" i="1"/>
  <c r="K121" i="1"/>
  <c r="G121" i="2" l="1"/>
  <c r="F121" i="2"/>
  <c r="M121" i="1"/>
  <c r="C123" i="1"/>
  <c r="H122" i="1"/>
  <c r="K122" i="1"/>
  <c r="K123" i="1" l="1"/>
  <c r="C124" i="1"/>
  <c r="H123" i="1"/>
  <c r="G122" i="2"/>
  <c r="F122" i="2"/>
  <c r="M122" i="1"/>
  <c r="G123" i="2" l="1"/>
  <c r="F123" i="2"/>
  <c r="M123" i="1"/>
  <c r="C125" i="1"/>
  <c r="H124" i="1"/>
  <c r="K124" i="1"/>
  <c r="F124" i="2" l="1"/>
  <c r="G124" i="2"/>
  <c r="M124" i="1"/>
  <c r="C126" i="1"/>
  <c r="H125" i="1"/>
  <c r="K125" i="1"/>
  <c r="G125" i="2" l="1"/>
  <c r="F125" i="2"/>
  <c r="M125" i="1"/>
  <c r="C127" i="1"/>
  <c r="H126" i="1"/>
  <c r="K126" i="1"/>
  <c r="G126" i="2" l="1"/>
  <c r="F126" i="2"/>
  <c r="M126" i="1"/>
  <c r="C128" i="1"/>
  <c r="H127" i="1"/>
  <c r="K127" i="1"/>
  <c r="F127" i="2" l="1"/>
  <c r="G127" i="2"/>
  <c r="M127" i="1"/>
  <c r="C129" i="1"/>
  <c r="H128" i="1"/>
  <c r="K128" i="1"/>
  <c r="F128" i="2" l="1"/>
  <c r="G128" i="2"/>
  <c r="M128" i="1"/>
  <c r="C130" i="1"/>
  <c r="H129" i="1"/>
  <c r="G129" i="2" l="1"/>
  <c r="F129" i="2"/>
  <c r="M129" i="1"/>
  <c r="C131" i="1"/>
  <c r="H130" i="1"/>
  <c r="F130" i="2" l="1"/>
  <c r="G130" i="2"/>
  <c r="M130" i="1"/>
  <c r="C132" i="1"/>
  <c r="H131" i="1"/>
  <c r="F131" i="2" l="1"/>
  <c r="G131" i="2"/>
  <c r="M131" i="1"/>
  <c r="C133" i="1"/>
  <c r="H132" i="1"/>
  <c r="C134" i="1" l="1"/>
  <c r="H133" i="1"/>
  <c r="G132" i="2"/>
  <c r="F132" i="2"/>
  <c r="M132" i="1"/>
  <c r="G133" i="2" l="1"/>
  <c r="F133" i="2"/>
  <c r="M133" i="1"/>
  <c r="C135" i="1"/>
  <c r="H134" i="1"/>
  <c r="C136" i="1" l="1"/>
  <c r="H135" i="1"/>
  <c r="G134" i="2"/>
  <c r="F134" i="2"/>
  <c r="M134" i="1"/>
  <c r="G135" i="2" l="1"/>
  <c r="F135" i="2"/>
  <c r="M135" i="1"/>
  <c r="C137" i="1"/>
  <c r="H136" i="1"/>
  <c r="G136" i="2" l="1"/>
  <c r="F136" i="2"/>
  <c r="M136" i="1"/>
  <c r="C138" i="1"/>
  <c r="H137" i="1"/>
  <c r="G137" i="2" l="1"/>
  <c r="F137" i="2"/>
  <c r="M137" i="1"/>
  <c r="C139" i="1"/>
  <c r="H138" i="1"/>
  <c r="G138" i="2" l="1"/>
  <c r="F138" i="2"/>
  <c r="M138" i="1"/>
  <c r="C140" i="1"/>
  <c r="H139" i="1"/>
  <c r="C141" i="1" l="1"/>
  <c r="H140" i="1"/>
  <c r="G139" i="2"/>
  <c r="F139" i="2"/>
  <c r="M139" i="1"/>
  <c r="G140" i="2" l="1"/>
  <c r="F140" i="2"/>
  <c r="M140" i="1"/>
  <c r="C142" i="1"/>
  <c r="H141" i="1"/>
  <c r="G141" i="2" l="1"/>
  <c r="F141" i="2"/>
  <c r="M141" i="1"/>
  <c r="C143" i="1"/>
  <c r="H142" i="1"/>
  <c r="C144" i="1" l="1"/>
  <c r="H143" i="1"/>
  <c r="G142" i="2"/>
  <c r="F142" i="2"/>
  <c r="M142" i="1"/>
  <c r="G143" i="2" l="1"/>
  <c r="F143" i="2"/>
  <c r="M143" i="1"/>
  <c r="C145" i="1"/>
  <c r="C146" i="1" s="1"/>
  <c r="H144" i="1"/>
  <c r="C147" i="1" l="1"/>
  <c r="K146" i="1"/>
  <c r="H146" i="1"/>
  <c r="G144" i="2"/>
  <c r="F144" i="2"/>
  <c r="M144" i="1"/>
  <c r="H145" i="1"/>
  <c r="K145" i="1"/>
  <c r="F146" i="2" l="1"/>
  <c r="G146" i="2"/>
  <c r="M146" i="1"/>
  <c r="C148" i="1"/>
  <c r="H147" i="1"/>
  <c r="K147" i="1"/>
  <c r="G145" i="2"/>
  <c r="F145" i="2"/>
  <c r="M145" i="1"/>
  <c r="C149" i="1" l="1"/>
  <c r="H148" i="1"/>
  <c r="K148" i="1"/>
  <c r="G147" i="2"/>
  <c r="F147" i="2"/>
  <c r="M147" i="1"/>
  <c r="G148" i="2" l="1"/>
  <c r="F148" i="2"/>
  <c r="M148" i="1"/>
  <c r="C150" i="1"/>
  <c r="H149" i="1"/>
  <c r="K149" i="1"/>
  <c r="G149" i="2" l="1"/>
  <c r="F149" i="2"/>
  <c r="M149" i="1"/>
  <c r="C151" i="1"/>
  <c r="H150" i="1"/>
  <c r="K150" i="1"/>
  <c r="G150" i="2" l="1"/>
  <c r="F150" i="2"/>
  <c r="M150" i="1"/>
  <c r="C152" i="1"/>
  <c r="H151" i="1"/>
  <c r="K151" i="1"/>
  <c r="G151" i="2" l="1"/>
  <c r="F151" i="2"/>
  <c r="M151" i="1"/>
  <c r="C153" i="1"/>
  <c r="H152" i="1"/>
  <c r="K152" i="1"/>
  <c r="C154" i="1" l="1"/>
  <c r="H153" i="1"/>
  <c r="K153" i="1"/>
  <c r="G152" i="2"/>
  <c r="F152" i="2"/>
  <c r="M152" i="1"/>
  <c r="F153" i="2" l="1"/>
  <c r="G153" i="2"/>
  <c r="M153" i="1"/>
  <c r="C155" i="1"/>
  <c r="H154" i="1"/>
  <c r="K154" i="1"/>
  <c r="K155" i="1" l="1"/>
  <c r="C156" i="1"/>
  <c r="H155" i="1"/>
  <c r="F154" i="2"/>
  <c r="G154" i="2"/>
  <c r="M154" i="1"/>
  <c r="G155" i="2" l="1"/>
  <c r="F155" i="2"/>
  <c r="M155" i="1"/>
  <c r="C157" i="1"/>
  <c r="H156" i="1"/>
  <c r="K156" i="1"/>
  <c r="F156" i="2" l="1"/>
  <c r="G156" i="2"/>
  <c r="M156" i="1"/>
  <c r="C158" i="1"/>
  <c r="H157" i="1"/>
  <c r="K157" i="1"/>
  <c r="G157" i="2" l="1"/>
  <c r="F157" i="2"/>
  <c r="M157" i="1"/>
  <c r="C159" i="1"/>
  <c r="H158" i="1"/>
  <c r="K158" i="1"/>
  <c r="C160" i="1" l="1"/>
  <c r="H159" i="1"/>
  <c r="K159" i="1"/>
  <c r="G158" i="2"/>
  <c r="F158" i="2"/>
  <c r="M158" i="1"/>
  <c r="G159" i="2" l="1"/>
  <c r="F159" i="2"/>
  <c r="M159" i="1"/>
  <c r="C161" i="1"/>
  <c r="H160" i="1"/>
  <c r="K160" i="1"/>
  <c r="G160" i="2" l="1"/>
  <c r="F160" i="2"/>
  <c r="M160" i="1"/>
  <c r="C162" i="1"/>
  <c r="H161" i="1"/>
  <c r="K161" i="1"/>
  <c r="G161" i="2" l="1"/>
  <c r="F161" i="2"/>
  <c r="M161" i="1"/>
  <c r="C163" i="1"/>
  <c r="H162" i="1"/>
  <c r="K162" i="1"/>
  <c r="G162" i="2" l="1"/>
  <c r="F162" i="2"/>
  <c r="M162" i="1"/>
  <c r="C164" i="1"/>
  <c r="H163" i="1"/>
  <c r="K163" i="1"/>
  <c r="G163" i="2" l="1"/>
  <c r="F163" i="2"/>
  <c r="M163" i="1"/>
  <c r="H164" i="1"/>
  <c r="K164" i="1"/>
  <c r="G164" i="2" l="1"/>
  <c r="F164" i="2"/>
  <c r="M164" i="1"/>
</calcChain>
</file>

<file path=xl/comments1.xml><?xml version="1.0" encoding="utf-8"?>
<comments xmlns="http://schemas.openxmlformats.org/spreadsheetml/2006/main">
  <authors>
    <author>ЛИЛИ</author>
    <author>User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253
</t>
        </r>
      </text>
    </comment>
    <comment ref="H4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267
</t>
        </r>
      </text>
    </comment>
    <comment ref="H4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276
</t>
        </r>
      </text>
    </comment>
    <comment ref="H4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289
</t>
        </r>
      </text>
    </comment>
    <comment ref="H4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314
</t>
        </r>
      </text>
    </comment>
    <comment ref="H4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</t>
        </r>
      </text>
    </comment>
    <comment ref="H4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322
</t>
        </r>
      </text>
    </comment>
    <comment ref="H5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341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H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362
</t>
        </r>
      </text>
    </comment>
    <comment ref="H5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390
</t>
        </r>
      </text>
    </comment>
    <comment ref="H5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384
</t>
        </r>
      </text>
    </comment>
    <comment ref="H5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392
</t>
        </r>
      </text>
    </comment>
    <comment ref="H5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
</t>
        </r>
      </text>
    </comment>
    <comment ref="H5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423</t>
        </r>
      </text>
    </comment>
    <comment ref="H5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H5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435
</t>
        </r>
      </text>
    </comment>
    <comment ref="H59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446
</t>
        </r>
      </text>
    </comment>
    <comment ref="H60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443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  <comment ref="H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450
</t>
        </r>
      </text>
    </comment>
    <comment ref="H62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463
</t>
        </r>
      </text>
    </comment>
    <comment ref="H63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458
</t>
        </r>
      </text>
    </comment>
    <comment ref="H64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470
</t>
        </r>
      </text>
    </comment>
    <comment ref="H65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483</t>
        </r>
      </text>
    </comment>
    <comment ref="H66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498
29</t>
        </r>
      </text>
    </comment>
    <comment ref="H67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525
28
</t>
        </r>
      </text>
    </comment>
    <comment ref="H68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516
32
</t>
        </r>
      </text>
    </comment>
    <comment ref="A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1914</t>
        </r>
      </text>
    </comment>
    <comment ref="D7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35
</t>
        </r>
      </text>
    </comment>
    <comment ref="A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2442
</t>
        </r>
      </text>
    </comment>
    <comment ref="D8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53
</t>
        </r>
      </text>
    </comment>
    <comment ref="A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2102</t>
        </r>
      </text>
    </comment>
    <comment ref="D9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59</t>
        </r>
      </text>
    </comment>
    <comment ref="A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1938
</t>
        </r>
      </text>
    </comment>
    <comment ref="D10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94</t>
        </r>
      </text>
    </comment>
    <comment ref="A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1334</t>
        </r>
      </text>
    </comment>
    <comment ref="D1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63</t>
        </r>
      </text>
    </comment>
    <comment ref="A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1227</t>
        </r>
      </text>
    </comment>
    <comment ref="D121" authorId="0" shapeId="0">
      <text>
        <r>
          <rPr>
            <b/>
            <sz val="9"/>
            <color indexed="81"/>
            <rFont val="Tahoma"/>
            <charset val="1"/>
          </rPr>
          <t>ЛИЛИ:</t>
        </r>
        <r>
          <rPr>
            <sz val="9"/>
            <color indexed="81"/>
            <rFont val="Tahoma"/>
            <charset val="1"/>
          </rPr>
          <t xml:space="preserve">
97
</t>
        </r>
      </text>
    </comment>
    <comment ref="A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1345</t>
        </r>
      </text>
    </comment>
    <comment ref="D1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71</t>
        </r>
      </text>
    </comment>
    <comment ref="A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1215
</t>
        </r>
      </text>
    </comment>
    <comment ref="D1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52
</t>
        </r>
      </text>
    </comment>
    <comment ref="A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2082</t>
        </r>
      </text>
    </comment>
    <comment ref="D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67</t>
        </r>
      </text>
    </comment>
    <comment ref="G15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1060</t>
        </r>
      </text>
    </comment>
    <comment ref="A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3306
</t>
        </r>
      </text>
    </comment>
    <comment ref="D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60
</t>
        </r>
      </text>
    </comment>
    <comment ref="G16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1060</t>
        </r>
      </text>
    </comment>
    <comment ref="A17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8933</t>
        </r>
      </text>
    </comment>
    <comment ref="D17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156
</t>
        </r>
      </text>
    </comment>
    <comment ref="A18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19509
</t>
        </r>
      </text>
    </comment>
    <comment ref="D181" authorId="1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231
</t>
        </r>
      </text>
    </comment>
  </commentList>
</comments>
</file>

<file path=xl/comments2.xml><?xml version="1.0" encoding="utf-8"?>
<comments xmlns="http://schemas.openxmlformats.org/spreadsheetml/2006/main">
  <authors>
    <author>ЛИЛИ</author>
  </authors>
  <commentList>
    <comment ref="A1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434
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295
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152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681
</t>
        </r>
      </text>
    </comment>
    <comment ref="A5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848
</t>
        </r>
      </text>
    </comment>
    <comment ref="A61" authorId="0" shapeId="0">
      <text>
        <r>
          <rPr>
            <b/>
            <sz val="9"/>
            <color indexed="81"/>
            <rFont val="Tahoma"/>
            <family val="2"/>
            <charset val="204"/>
          </rPr>
          <t>ЛИЛИ:</t>
        </r>
        <r>
          <rPr>
            <sz val="9"/>
            <color indexed="81"/>
            <rFont val="Tahoma"/>
            <family val="2"/>
            <charset val="204"/>
          </rPr>
          <t xml:space="preserve">
1383</t>
        </r>
      </text>
    </comment>
  </commentList>
</comments>
</file>

<file path=xl/sharedStrings.xml><?xml version="1.0" encoding="utf-8"?>
<sst xmlns="http://schemas.openxmlformats.org/spreadsheetml/2006/main" count="50" uniqueCount="38">
  <si>
    <t>Дата</t>
  </si>
  <si>
    <t>Нови смъртни случаи</t>
  </si>
  <si>
    <t>Активни случаи</t>
  </si>
  <si>
    <t>Излекувани с натрупване</t>
  </si>
  <si>
    <t>Общо починали с натрупване</t>
  </si>
  <si>
    <t>Общо регистрирани случаи</t>
  </si>
  <si>
    <t>Дневно излекувани</t>
  </si>
  <si>
    <t>Новорегистрирани заразени</t>
  </si>
  <si>
    <t>тестове</t>
  </si>
  <si>
    <t>%</t>
  </si>
  <si>
    <t>Общо заразени</t>
  </si>
  <si>
    <t>Дневно заразени</t>
  </si>
  <si>
    <t>Активни вирусо носители</t>
  </si>
  <si>
    <t>Брой в болници</t>
  </si>
  <si>
    <t>Увеличение</t>
  </si>
  <si>
    <t>В Интензивно</t>
  </si>
  <si>
    <t>`</t>
  </si>
  <si>
    <t>Общо Варна</t>
  </si>
  <si>
    <t>В болница</t>
  </si>
  <si>
    <t>На домашно лечение</t>
  </si>
  <si>
    <t>Общо активни</t>
  </si>
  <si>
    <t>Починали</t>
  </si>
  <si>
    <t>Излекувани</t>
  </si>
  <si>
    <t>% на лежащите в болница</t>
  </si>
  <si>
    <t>% смъртност</t>
  </si>
  <si>
    <t>Нови случаи</t>
  </si>
  <si>
    <t>052665 227/225/220</t>
  </si>
  <si>
    <t>02 807 87 57</t>
  </si>
  <si>
    <t>0 - 19</t>
  </si>
  <si>
    <t>20 - 29</t>
  </si>
  <si>
    <t>30 - 39</t>
  </si>
  <si>
    <t>40 - 49</t>
  </si>
  <si>
    <t>50 - 59</t>
  </si>
  <si>
    <t>60 - 69</t>
  </si>
  <si>
    <t>70 - 79</t>
  </si>
  <si>
    <t>80 - 89</t>
  </si>
  <si>
    <t>90+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</si>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</sst>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л_в_._-;\-* #,##0.00\ _л_в_._-;_-* &quot;-&quot;??\ _л_в_._-;_-@_-"/>
    <numFmt numFmtId="164" formatCode="0.00;[Red]0.00"/>
    <numFmt numFmtId="165" formatCode="0;[Red]0"/>
    <numFmt numFmtId="166" formatCode="#,##0.0"/>
    <numFmt numFmtId="167" formatCode="_-* #,##0\ _л_в_._-;\-* #,##0\ _л_в_._-;_-* &quot;-&quot;??\ _л_в_._-;_-@_-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6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7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vertical="center"/>
    </xf>
    <xf numFmtId="14" fontId="1" fillId="0" borderId="3" xfId="0" applyNumberFormat="1" applyFont="1" applyBorder="1" applyAlignment="1">
      <alignment vertical="center"/>
    </xf>
    <xf numFmtId="14" fontId="1" fillId="2" borderId="3" xfId="0" applyNumberFormat="1" applyFont="1" applyFill="1" applyBorder="1" applyAlignment="1">
      <alignment vertical="center"/>
    </xf>
    <xf numFmtId="9" fontId="0" fillId="0" borderId="0" xfId="1" applyFont="1"/>
    <xf numFmtId="3" fontId="0" fillId="0" borderId="0" xfId="0" applyNumberFormat="1"/>
    <xf numFmtId="9" fontId="0" fillId="0" borderId="1" xfId="1" applyFont="1" applyBorder="1"/>
    <xf numFmtId="9" fontId="1" fillId="2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9" fontId="0" fillId="0" borderId="1" xfId="1" applyFon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167" fontId="0" fillId="0" borderId="0" xfId="2" applyNumberFormat="1" applyFont="1"/>
    <xf numFmtId="0" fontId="9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wrapText="1"/>
    </xf>
    <xf numFmtId="14" fontId="9" fillId="0" borderId="1" xfId="0" applyNumberFormat="1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/>
    </xf>
    <xf numFmtId="3" fontId="9" fillId="3" borderId="1" xfId="0" applyNumberFormat="1" applyFont="1" applyFill="1" applyBorder="1" applyAlignment="1">
      <alignment horizontal="center" vertical="center"/>
    </xf>
    <xf numFmtId="3" fontId="9" fillId="4" borderId="1" xfId="0" applyNumberFormat="1" applyFont="1" applyFill="1" applyBorder="1" applyAlignment="1">
      <alignment horizontal="center" vertical="center"/>
    </xf>
    <xf numFmtId="3" fontId="9" fillId="5" borderId="1" xfId="0" applyNumberFormat="1" applyFont="1" applyFill="1" applyBorder="1" applyAlignment="1">
      <alignment horizontal="center"/>
    </xf>
    <xf numFmtId="3" fontId="9" fillId="6" borderId="1" xfId="0" applyNumberFormat="1" applyFont="1" applyFill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3" fontId="11" fillId="0" borderId="1" xfId="0" applyNumberFormat="1" applyFont="1" applyFill="1" applyBorder="1" applyAlignment="1">
      <alignment horizontal="center"/>
    </xf>
    <xf numFmtId="14" fontId="9" fillId="2" borderId="1" xfId="0" applyNumberFormat="1" applyFont="1" applyFill="1" applyBorder="1" applyAlignment="1">
      <alignment vertical="center"/>
    </xf>
    <xf numFmtId="3" fontId="9" fillId="0" borderId="1" xfId="0" applyNumberFormat="1" applyFont="1" applyBorder="1" applyAlignment="1">
      <alignment horizontal="center"/>
    </xf>
    <xf numFmtId="3" fontId="9" fillId="3" borderId="1" xfId="0" applyNumberFormat="1" applyFont="1" applyFill="1" applyBorder="1" applyAlignment="1">
      <alignment horizontal="center"/>
    </xf>
    <xf numFmtId="3" fontId="9" fillId="4" borderId="1" xfId="0" applyNumberFormat="1" applyFont="1" applyFill="1" applyBorder="1" applyAlignment="1">
      <alignment horizontal="center"/>
    </xf>
    <xf numFmtId="3" fontId="12" fillId="3" borderId="1" xfId="0" applyNumberFormat="1" applyFont="1" applyFill="1" applyBorder="1" applyAlignment="1">
      <alignment horizontal="center"/>
    </xf>
    <xf numFmtId="3" fontId="9" fillId="7" borderId="1" xfId="0" applyNumberFormat="1" applyFont="1" applyFill="1" applyBorder="1" applyAlignment="1">
      <alignment horizontal="center"/>
    </xf>
    <xf numFmtId="4" fontId="10" fillId="0" borderId="1" xfId="0" applyNumberFormat="1" applyFont="1" applyBorder="1" applyAlignment="1">
      <alignment horizontal="center"/>
    </xf>
    <xf numFmtId="14" fontId="9" fillId="9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167" fontId="9" fillId="4" borderId="1" xfId="2" applyNumberFormat="1" applyFont="1" applyFill="1" applyBorder="1" applyAlignment="1">
      <alignment horizontal="center"/>
    </xf>
    <xf numFmtId="14" fontId="9" fillId="10" borderId="1" xfId="0" applyNumberFormat="1" applyFont="1" applyFill="1" applyBorder="1" applyAlignment="1">
      <alignment vertical="center"/>
    </xf>
    <xf numFmtId="0" fontId="9" fillId="8" borderId="1" xfId="0" applyFont="1" applyFill="1" applyBorder="1" applyAlignment="1">
      <alignment horizontal="center"/>
    </xf>
    <xf numFmtId="0" fontId="9" fillId="7" borderId="1" xfId="0" applyFont="1" applyFill="1" applyBorder="1" applyAlignment="1">
      <alignment horizontal="center"/>
    </xf>
    <xf numFmtId="166" fontId="10" fillId="0" borderId="1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1" fontId="12" fillId="3" borderId="1" xfId="0" applyNumberFormat="1" applyFont="1" applyFill="1" applyBorder="1" applyAlignment="1">
      <alignment horizontal="center"/>
    </xf>
    <xf numFmtId="14" fontId="9" fillId="0" borderId="3" xfId="0" applyNumberFormat="1" applyFont="1" applyBorder="1" applyAlignment="1">
      <alignment vertical="center"/>
    </xf>
    <xf numFmtId="0" fontId="10" fillId="0" borderId="1" xfId="0" applyFont="1" applyBorder="1"/>
    <xf numFmtId="0" fontId="10" fillId="3" borderId="1" xfId="0" applyFont="1" applyFill="1" applyBorder="1"/>
    <xf numFmtId="0" fontId="10" fillId="4" borderId="1" xfId="0" applyFont="1" applyFill="1" applyBorder="1"/>
    <xf numFmtId="0" fontId="10" fillId="8" borderId="1" xfId="0" applyFont="1" applyFill="1" applyBorder="1"/>
    <xf numFmtId="0" fontId="10" fillId="7" borderId="1" xfId="0" applyFont="1" applyFill="1" applyBorder="1"/>
    <xf numFmtId="0" fontId="0" fillId="0" borderId="0" xfId="0" applyAlignment="1">
      <alignment horizontal="center"/>
    </xf>
    <xf numFmtId="9" fontId="0" fillId="0" borderId="0" xfId="1" applyFont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167" fontId="0" fillId="0" borderId="0" xfId="0" applyNumberFormat="1"/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40"/>
  <sheetViews>
    <sheetView showGridLines="0" tabSelected="1" zoomScaleNormal="100" workbookViewId="0">
      <pane ySplit="1" topLeftCell="A185" activePane="bottomLeft" state="frozen"/>
      <selection pane="bottomLeft" activeCell="J190" sqref="J190"/>
    </sheetView>
  </sheetViews>
  <sheetFormatPr defaultRowHeight="14.4" x14ac:dyDescent="0.3"/>
  <cols>
    <col min="1" max="1" width="16.21875" customWidth="1"/>
    <col min="2" max="2" width="14.6640625" customWidth="1"/>
    <col min="3" max="3" width="19" customWidth="1"/>
    <col min="4" max="4" width="15.21875" customWidth="1"/>
    <col min="5" max="5" width="16.33203125" customWidth="1"/>
    <col min="6" max="6" width="21.6640625" customWidth="1"/>
    <col min="7" max="7" width="17" customWidth="1"/>
    <col min="8" max="8" width="13" customWidth="1"/>
    <col min="9" max="9" width="12.44140625" customWidth="1"/>
    <col min="10" max="10" width="12.6640625" customWidth="1"/>
    <col min="11" max="11" width="16.77734375" customWidth="1"/>
    <col min="12" max="12" width="15.44140625" customWidth="1"/>
    <col min="13" max="13" width="16.6640625" customWidth="1"/>
    <col min="14" max="14" width="16" customWidth="1"/>
  </cols>
  <sheetData>
    <row r="1" spans="1:13" ht="63" x14ac:dyDescent="0.4">
      <c r="A1" s="51" t="s">
        <v>0</v>
      </c>
      <c r="B1" s="25" t="s">
        <v>7</v>
      </c>
      <c r="C1" s="25" t="s">
        <v>5</v>
      </c>
      <c r="D1" s="25" t="s">
        <v>1</v>
      </c>
      <c r="E1" s="25" t="s">
        <v>4</v>
      </c>
      <c r="F1" s="25" t="s">
        <v>3</v>
      </c>
      <c r="G1" s="25" t="s">
        <v>6</v>
      </c>
      <c r="H1" s="25" t="s">
        <v>2</v>
      </c>
      <c r="I1" s="52" t="s">
        <v>8</v>
      </c>
      <c r="J1" s="51" t="s">
        <v>9</v>
      </c>
      <c r="K1" s="26" t="s">
        <v>10</v>
      </c>
      <c r="L1" s="26" t="s">
        <v>11</v>
      </c>
      <c r="M1" s="26" t="s">
        <v>12</v>
      </c>
    </row>
    <row r="2" spans="1:13" ht="21" x14ac:dyDescent="0.4">
      <c r="A2" s="27">
        <v>43957</v>
      </c>
      <c r="B2" s="28">
        <v>74</v>
      </c>
      <c r="C2" s="28">
        <v>1778</v>
      </c>
      <c r="D2" s="29">
        <v>4</v>
      </c>
      <c r="E2" s="29">
        <v>84</v>
      </c>
      <c r="F2" s="30">
        <v>360</v>
      </c>
      <c r="G2" s="31"/>
      <c r="H2" s="32">
        <f t="shared" ref="H2:H20" si="0">C2-F2-E2</f>
        <v>1334</v>
      </c>
      <c r="I2" s="33"/>
      <c r="J2" s="33"/>
      <c r="K2" s="33">
        <f t="shared" ref="K2:K65" si="1">C2*8</f>
        <v>14224</v>
      </c>
      <c r="L2" s="33">
        <f t="shared" ref="L2:L65" si="2">B2*8</f>
        <v>592</v>
      </c>
      <c r="M2" s="33">
        <f>H2*8</f>
        <v>10672</v>
      </c>
    </row>
    <row r="3" spans="1:13" ht="21" x14ac:dyDescent="0.4">
      <c r="A3" s="27">
        <v>43958</v>
      </c>
      <c r="B3" s="28">
        <v>51</v>
      </c>
      <c r="C3" s="28">
        <f t="shared" ref="C3:C39" si="3">C2+B3</f>
        <v>1829</v>
      </c>
      <c r="D3" s="29">
        <v>0</v>
      </c>
      <c r="E3" s="29">
        <v>84</v>
      </c>
      <c r="F3" s="30">
        <v>384</v>
      </c>
      <c r="G3" s="31">
        <f t="shared" ref="G3:G41" si="4">F3-F2</f>
        <v>24</v>
      </c>
      <c r="H3" s="32">
        <f t="shared" si="0"/>
        <v>1361</v>
      </c>
      <c r="I3" s="33"/>
      <c r="J3" s="33"/>
      <c r="K3" s="33">
        <f t="shared" si="1"/>
        <v>14632</v>
      </c>
      <c r="L3" s="33">
        <f t="shared" si="2"/>
        <v>408</v>
      </c>
      <c r="M3" s="33">
        <f t="shared" ref="M3:M66" si="5">H3*8</f>
        <v>10888</v>
      </c>
    </row>
    <row r="4" spans="1:13" ht="21" x14ac:dyDescent="0.4">
      <c r="A4" s="27">
        <v>43959</v>
      </c>
      <c r="B4" s="28">
        <v>43</v>
      </c>
      <c r="C4" s="28">
        <f t="shared" si="3"/>
        <v>1872</v>
      </c>
      <c r="D4" s="29">
        <v>2</v>
      </c>
      <c r="E4" s="29">
        <f>E2+D4</f>
        <v>86</v>
      </c>
      <c r="F4" s="30">
        <v>401</v>
      </c>
      <c r="G4" s="31">
        <f t="shared" si="4"/>
        <v>17</v>
      </c>
      <c r="H4" s="32">
        <f t="shared" si="0"/>
        <v>1385</v>
      </c>
      <c r="I4" s="33"/>
      <c r="J4" s="33"/>
      <c r="K4" s="33">
        <f t="shared" si="1"/>
        <v>14976</v>
      </c>
      <c r="L4" s="33">
        <f t="shared" si="2"/>
        <v>344</v>
      </c>
      <c r="M4" s="33">
        <f t="shared" si="5"/>
        <v>11080</v>
      </c>
    </row>
    <row r="5" spans="1:13" ht="21" x14ac:dyDescent="0.4">
      <c r="A5" s="27">
        <v>43960</v>
      </c>
      <c r="B5" s="28">
        <v>49</v>
      </c>
      <c r="C5" s="28">
        <f t="shared" si="3"/>
        <v>1921</v>
      </c>
      <c r="D5" s="29">
        <v>4</v>
      </c>
      <c r="E5" s="29">
        <f t="shared" ref="E5:E138" si="6">E4+D5</f>
        <v>90</v>
      </c>
      <c r="F5" s="30">
        <v>422</v>
      </c>
      <c r="G5" s="31">
        <f t="shared" si="4"/>
        <v>21</v>
      </c>
      <c r="H5" s="32">
        <f t="shared" si="0"/>
        <v>1409</v>
      </c>
      <c r="I5" s="33"/>
      <c r="J5" s="33"/>
      <c r="K5" s="33">
        <f t="shared" si="1"/>
        <v>15368</v>
      </c>
      <c r="L5" s="33">
        <f t="shared" si="2"/>
        <v>392</v>
      </c>
      <c r="M5" s="33">
        <f t="shared" si="5"/>
        <v>11272</v>
      </c>
    </row>
    <row r="6" spans="1:13" ht="21" x14ac:dyDescent="0.4">
      <c r="A6" s="27">
        <v>43961</v>
      </c>
      <c r="B6" s="28">
        <v>44</v>
      </c>
      <c r="C6" s="28">
        <f t="shared" si="3"/>
        <v>1965</v>
      </c>
      <c r="D6" s="29">
        <v>1</v>
      </c>
      <c r="E6" s="29">
        <f t="shared" si="6"/>
        <v>91</v>
      </c>
      <c r="F6" s="30">
        <v>444</v>
      </c>
      <c r="G6" s="31">
        <f t="shared" si="4"/>
        <v>22</v>
      </c>
      <c r="H6" s="32">
        <f t="shared" si="0"/>
        <v>1430</v>
      </c>
      <c r="I6" s="33"/>
      <c r="J6" s="34"/>
      <c r="K6" s="33">
        <f t="shared" si="1"/>
        <v>15720</v>
      </c>
      <c r="L6" s="33">
        <f t="shared" si="2"/>
        <v>352</v>
      </c>
      <c r="M6" s="33">
        <f t="shared" si="5"/>
        <v>11440</v>
      </c>
    </row>
    <row r="7" spans="1:13" ht="21" x14ac:dyDescent="0.4">
      <c r="A7" s="27">
        <v>43962</v>
      </c>
      <c r="B7" s="28">
        <v>25</v>
      </c>
      <c r="C7" s="28">
        <f t="shared" si="3"/>
        <v>1990</v>
      </c>
      <c r="D7" s="29">
        <v>2</v>
      </c>
      <c r="E7" s="29">
        <f t="shared" si="6"/>
        <v>93</v>
      </c>
      <c r="F7" s="30">
        <v>461</v>
      </c>
      <c r="G7" s="31">
        <f t="shared" si="4"/>
        <v>17</v>
      </c>
      <c r="H7" s="32">
        <f t="shared" si="0"/>
        <v>1436</v>
      </c>
      <c r="I7" s="33"/>
      <c r="J7" s="33"/>
      <c r="K7" s="33">
        <f t="shared" si="1"/>
        <v>15920</v>
      </c>
      <c r="L7" s="33">
        <f t="shared" si="2"/>
        <v>200</v>
      </c>
      <c r="M7" s="33">
        <f t="shared" si="5"/>
        <v>11488</v>
      </c>
    </row>
    <row r="8" spans="1:13" ht="21" x14ac:dyDescent="0.4">
      <c r="A8" s="27">
        <v>43963</v>
      </c>
      <c r="B8" s="28">
        <v>33</v>
      </c>
      <c r="C8" s="28">
        <f t="shared" si="3"/>
        <v>2023</v>
      </c>
      <c r="D8" s="29">
        <v>2</v>
      </c>
      <c r="E8" s="29">
        <f t="shared" si="6"/>
        <v>95</v>
      </c>
      <c r="F8" s="30">
        <v>476</v>
      </c>
      <c r="G8" s="31">
        <f t="shared" si="4"/>
        <v>15</v>
      </c>
      <c r="H8" s="32">
        <f t="shared" si="0"/>
        <v>1452</v>
      </c>
      <c r="I8" s="33"/>
      <c r="J8" s="33"/>
      <c r="K8" s="33">
        <f t="shared" si="1"/>
        <v>16184</v>
      </c>
      <c r="L8" s="33">
        <f t="shared" si="2"/>
        <v>264</v>
      </c>
      <c r="M8" s="33">
        <f t="shared" si="5"/>
        <v>11616</v>
      </c>
    </row>
    <row r="9" spans="1:13" ht="21" x14ac:dyDescent="0.4">
      <c r="A9" s="27">
        <v>43964</v>
      </c>
      <c r="B9" s="28">
        <v>46</v>
      </c>
      <c r="C9" s="28">
        <f t="shared" si="3"/>
        <v>2069</v>
      </c>
      <c r="D9" s="29">
        <v>1</v>
      </c>
      <c r="E9" s="29">
        <f t="shared" si="6"/>
        <v>96</v>
      </c>
      <c r="F9" s="30">
        <v>499</v>
      </c>
      <c r="G9" s="31">
        <f t="shared" si="4"/>
        <v>23</v>
      </c>
      <c r="H9" s="32">
        <f t="shared" si="0"/>
        <v>1474</v>
      </c>
      <c r="I9" s="33"/>
      <c r="J9" s="33"/>
      <c r="K9" s="33">
        <f t="shared" si="1"/>
        <v>16552</v>
      </c>
      <c r="L9" s="33">
        <f t="shared" si="2"/>
        <v>368</v>
      </c>
      <c r="M9" s="33">
        <f t="shared" si="5"/>
        <v>11792</v>
      </c>
    </row>
    <row r="10" spans="1:13" ht="21" x14ac:dyDescent="0.4">
      <c r="A10" s="27">
        <v>43965</v>
      </c>
      <c r="B10" s="28">
        <v>31</v>
      </c>
      <c r="C10" s="28">
        <f t="shared" si="3"/>
        <v>2100</v>
      </c>
      <c r="D10" s="29">
        <v>3</v>
      </c>
      <c r="E10" s="29">
        <f t="shared" si="6"/>
        <v>99</v>
      </c>
      <c r="F10" s="30">
        <v>531</v>
      </c>
      <c r="G10" s="31">
        <f t="shared" si="4"/>
        <v>32</v>
      </c>
      <c r="H10" s="32">
        <f t="shared" si="0"/>
        <v>1470</v>
      </c>
      <c r="I10" s="33"/>
      <c r="J10" s="33"/>
      <c r="K10" s="33">
        <f t="shared" si="1"/>
        <v>16800</v>
      </c>
      <c r="L10" s="33">
        <f t="shared" si="2"/>
        <v>248</v>
      </c>
      <c r="M10" s="33">
        <f t="shared" si="5"/>
        <v>11760</v>
      </c>
    </row>
    <row r="11" spans="1:13" ht="21" x14ac:dyDescent="0.4">
      <c r="A11" s="27">
        <v>43966</v>
      </c>
      <c r="B11" s="28">
        <v>38</v>
      </c>
      <c r="C11" s="28">
        <f t="shared" si="3"/>
        <v>2138</v>
      </c>
      <c r="D11" s="29">
        <v>3</v>
      </c>
      <c r="E11" s="29">
        <f t="shared" si="6"/>
        <v>102</v>
      </c>
      <c r="F11" s="30">
        <v>545</v>
      </c>
      <c r="G11" s="31">
        <f t="shared" si="4"/>
        <v>14</v>
      </c>
      <c r="H11" s="32">
        <f t="shared" si="0"/>
        <v>1491</v>
      </c>
      <c r="I11" s="33"/>
      <c r="J11" s="33"/>
      <c r="K11" s="33">
        <f t="shared" si="1"/>
        <v>17104</v>
      </c>
      <c r="L11" s="33">
        <f t="shared" si="2"/>
        <v>304</v>
      </c>
      <c r="M11" s="33">
        <f t="shared" si="5"/>
        <v>11928</v>
      </c>
    </row>
    <row r="12" spans="1:13" ht="21" x14ac:dyDescent="0.4">
      <c r="A12" s="35">
        <v>43967</v>
      </c>
      <c r="B12" s="28">
        <v>37</v>
      </c>
      <c r="C12" s="28">
        <f t="shared" si="3"/>
        <v>2175</v>
      </c>
      <c r="D12" s="29">
        <v>3</v>
      </c>
      <c r="E12" s="29">
        <f t="shared" si="6"/>
        <v>105</v>
      </c>
      <c r="F12" s="30">
        <v>573</v>
      </c>
      <c r="G12" s="31">
        <f t="shared" si="4"/>
        <v>28</v>
      </c>
      <c r="H12" s="32">
        <f t="shared" si="0"/>
        <v>1497</v>
      </c>
      <c r="I12" s="33"/>
      <c r="J12" s="33"/>
      <c r="K12" s="33">
        <f t="shared" si="1"/>
        <v>17400</v>
      </c>
      <c r="L12" s="33">
        <f t="shared" si="2"/>
        <v>296</v>
      </c>
      <c r="M12" s="33">
        <f t="shared" si="5"/>
        <v>11976</v>
      </c>
    </row>
    <row r="13" spans="1:13" ht="21" x14ac:dyDescent="0.4">
      <c r="A13" s="27">
        <v>43968</v>
      </c>
      <c r="B13" s="28">
        <v>36</v>
      </c>
      <c r="C13" s="28">
        <f t="shared" si="3"/>
        <v>2211</v>
      </c>
      <c r="D13" s="29">
        <v>3</v>
      </c>
      <c r="E13" s="29">
        <f t="shared" si="6"/>
        <v>108</v>
      </c>
      <c r="F13" s="30">
        <v>598</v>
      </c>
      <c r="G13" s="31">
        <f t="shared" si="4"/>
        <v>25</v>
      </c>
      <c r="H13" s="32">
        <f t="shared" si="0"/>
        <v>1505</v>
      </c>
      <c r="I13" s="33"/>
      <c r="J13" s="33"/>
      <c r="K13" s="33">
        <f t="shared" si="1"/>
        <v>17688</v>
      </c>
      <c r="L13" s="33">
        <f t="shared" si="2"/>
        <v>288</v>
      </c>
      <c r="M13" s="33">
        <f t="shared" si="5"/>
        <v>12040</v>
      </c>
    </row>
    <row r="14" spans="1:13" ht="21" x14ac:dyDescent="0.4">
      <c r="A14" s="27">
        <v>43969</v>
      </c>
      <c r="B14" s="28">
        <v>24</v>
      </c>
      <c r="C14" s="28">
        <f t="shared" si="3"/>
        <v>2235</v>
      </c>
      <c r="D14" s="29">
        <v>2</v>
      </c>
      <c r="E14" s="29">
        <f t="shared" si="6"/>
        <v>110</v>
      </c>
      <c r="F14" s="30">
        <v>612</v>
      </c>
      <c r="G14" s="31">
        <f t="shared" si="4"/>
        <v>14</v>
      </c>
      <c r="H14" s="32">
        <f t="shared" si="0"/>
        <v>1513</v>
      </c>
      <c r="I14" s="33"/>
      <c r="J14" s="33"/>
      <c r="K14" s="33">
        <f t="shared" si="1"/>
        <v>17880</v>
      </c>
      <c r="L14" s="33">
        <f t="shared" si="2"/>
        <v>192</v>
      </c>
      <c r="M14" s="33">
        <f t="shared" si="5"/>
        <v>12104</v>
      </c>
    </row>
    <row r="15" spans="1:13" ht="21" x14ac:dyDescent="0.4">
      <c r="A15" s="27">
        <v>43970</v>
      </c>
      <c r="B15" s="28">
        <v>24</v>
      </c>
      <c r="C15" s="28">
        <f t="shared" si="3"/>
        <v>2259</v>
      </c>
      <c r="D15" s="29">
        <v>2</v>
      </c>
      <c r="E15" s="29">
        <f t="shared" si="6"/>
        <v>112</v>
      </c>
      <c r="F15" s="30">
        <v>646</v>
      </c>
      <c r="G15" s="31">
        <f t="shared" si="4"/>
        <v>34</v>
      </c>
      <c r="H15" s="32">
        <f t="shared" si="0"/>
        <v>1501</v>
      </c>
      <c r="I15" s="33"/>
      <c r="J15" s="33"/>
      <c r="K15" s="33">
        <f t="shared" si="1"/>
        <v>18072</v>
      </c>
      <c r="L15" s="33">
        <f t="shared" si="2"/>
        <v>192</v>
      </c>
      <c r="M15" s="33">
        <f t="shared" si="5"/>
        <v>12008</v>
      </c>
    </row>
    <row r="16" spans="1:13" ht="21" x14ac:dyDescent="0.4">
      <c r="A16" s="27">
        <v>43971</v>
      </c>
      <c r="B16" s="28">
        <v>33</v>
      </c>
      <c r="C16" s="28">
        <f t="shared" si="3"/>
        <v>2292</v>
      </c>
      <c r="D16" s="29">
        <v>4</v>
      </c>
      <c r="E16" s="29">
        <f t="shared" si="6"/>
        <v>116</v>
      </c>
      <c r="F16" s="30">
        <v>684</v>
      </c>
      <c r="G16" s="31">
        <f t="shared" si="4"/>
        <v>38</v>
      </c>
      <c r="H16" s="32">
        <f t="shared" si="0"/>
        <v>1492</v>
      </c>
      <c r="I16" s="33"/>
      <c r="J16" s="33"/>
      <c r="K16" s="33">
        <f t="shared" si="1"/>
        <v>18336</v>
      </c>
      <c r="L16" s="33">
        <f t="shared" si="2"/>
        <v>264</v>
      </c>
      <c r="M16" s="33">
        <f t="shared" si="5"/>
        <v>11936</v>
      </c>
    </row>
    <row r="17" spans="1:13" ht="21" x14ac:dyDescent="0.4">
      <c r="A17" s="27">
        <v>43972</v>
      </c>
      <c r="B17" s="36">
        <v>39</v>
      </c>
      <c r="C17" s="28">
        <f t="shared" si="3"/>
        <v>2331</v>
      </c>
      <c r="D17" s="37">
        <v>4</v>
      </c>
      <c r="E17" s="29">
        <f t="shared" si="6"/>
        <v>120</v>
      </c>
      <c r="F17" s="38">
        <v>727</v>
      </c>
      <c r="G17" s="31">
        <f t="shared" si="4"/>
        <v>43</v>
      </c>
      <c r="H17" s="32">
        <f t="shared" si="0"/>
        <v>1484</v>
      </c>
      <c r="I17" s="33"/>
      <c r="J17" s="33"/>
      <c r="K17" s="33">
        <f t="shared" si="1"/>
        <v>18648</v>
      </c>
      <c r="L17" s="33">
        <f t="shared" si="2"/>
        <v>312</v>
      </c>
      <c r="M17" s="33">
        <f t="shared" si="5"/>
        <v>11872</v>
      </c>
    </row>
    <row r="18" spans="1:13" ht="21" x14ac:dyDescent="0.4">
      <c r="A18" s="27">
        <v>43973</v>
      </c>
      <c r="B18" s="36">
        <v>41</v>
      </c>
      <c r="C18" s="28">
        <f t="shared" si="3"/>
        <v>2372</v>
      </c>
      <c r="D18" s="37">
        <v>5</v>
      </c>
      <c r="E18" s="29">
        <f t="shared" si="6"/>
        <v>125</v>
      </c>
      <c r="F18" s="38">
        <v>769</v>
      </c>
      <c r="G18" s="31">
        <f t="shared" si="4"/>
        <v>42</v>
      </c>
      <c r="H18" s="32">
        <f t="shared" si="0"/>
        <v>1478</v>
      </c>
      <c r="I18" s="33"/>
      <c r="J18" s="33"/>
      <c r="K18" s="33">
        <f t="shared" si="1"/>
        <v>18976</v>
      </c>
      <c r="L18" s="33">
        <f t="shared" si="2"/>
        <v>328</v>
      </c>
      <c r="M18" s="33">
        <f t="shared" si="5"/>
        <v>11824</v>
      </c>
    </row>
    <row r="19" spans="1:13" ht="21" x14ac:dyDescent="0.4">
      <c r="A19" s="27">
        <v>43974</v>
      </c>
      <c r="B19" s="36">
        <v>36</v>
      </c>
      <c r="C19" s="28">
        <f t="shared" si="3"/>
        <v>2408</v>
      </c>
      <c r="D19" s="37">
        <v>1</v>
      </c>
      <c r="E19" s="29">
        <f t="shared" si="6"/>
        <v>126</v>
      </c>
      <c r="F19" s="38">
        <v>808</v>
      </c>
      <c r="G19" s="31">
        <f t="shared" si="4"/>
        <v>39</v>
      </c>
      <c r="H19" s="32">
        <f t="shared" si="0"/>
        <v>1474</v>
      </c>
      <c r="I19" s="33"/>
      <c r="J19" s="33"/>
      <c r="K19" s="33">
        <f t="shared" si="1"/>
        <v>19264</v>
      </c>
      <c r="L19" s="33">
        <f t="shared" si="2"/>
        <v>288</v>
      </c>
      <c r="M19" s="33">
        <f t="shared" si="5"/>
        <v>11792</v>
      </c>
    </row>
    <row r="20" spans="1:13" ht="21" x14ac:dyDescent="0.4">
      <c r="A20" s="27">
        <v>43975</v>
      </c>
      <c r="B20" s="36">
        <v>19</v>
      </c>
      <c r="C20" s="28">
        <f t="shared" si="3"/>
        <v>2427</v>
      </c>
      <c r="D20" s="39">
        <v>4</v>
      </c>
      <c r="E20" s="29">
        <f t="shared" si="6"/>
        <v>130</v>
      </c>
      <c r="F20" s="38">
        <v>840</v>
      </c>
      <c r="G20" s="31">
        <f t="shared" si="4"/>
        <v>32</v>
      </c>
      <c r="H20" s="32">
        <f t="shared" si="0"/>
        <v>1457</v>
      </c>
      <c r="I20" s="33"/>
      <c r="J20" s="33"/>
      <c r="K20" s="33">
        <f t="shared" si="1"/>
        <v>19416</v>
      </c>
      <c r="L20" s="33">
        <f t="shared" si="2"/>
        <v>152</v>
      </c>
      <c r="M20" s="33">
        <f t="shared" si="5"/>
        <v>11656</v>
      </c>
    </row>
    <row r="21" spans="1:13" ht="21" x14ac:dyDescent="0.4">
      <c r="A21" s="27">
        <v>43976</v>
      </c>
      <c r="B21" s="36">
        <v>6</v>
      </c>
      <c r="C21" s="28">
        <f t="shared" si="3"/>
        <v>2433</v>
      </c>
      <c r="D21" s="39">
        <v>0</v>
      </c>
      <c r="E21" s="29">
        <f t="shared" si="6"/>
        <v>130</v>
      </c>
      <c r="F21" s="38">
        <v>862</v>
      </c>
      <c r="G21" s="31">
        <f t="shared" si="4"/>
        <v>22</v>
      </c>
      <c r="H21" s="32">
        <f t="shared" ref="H21:H39" si="7">C21-F21-E21</f>
        <v>1441</v>
      </c>
      <c r="I21" s="33"/>
      <c r="J21" s="33"/>
      <c r="K21" s="33">
        <f t="shared" si="1"/>
        <v>19464</v>
      </c>
      <c r="L21" s="33">
        <f t="shared" si="2"/>
        <v>48</v>
      </c>
      <c r="M21" s="33">
        <f t="shared" si="5"/>
        <v>11528</v>
      </c>
    </row>
    <row r="22" spans="1:13" ht="21" x14ac:dyDescent="0.4">
      <c r="A22" s="35">
        <v>43977</v>
      </c>
      <c r="B22" s="36">
        <v>10</v>
      </c>
      <c r="C22" s="28">
        <f t="shared" si="3"/>
        <v>2443</v>
      </c>
      <c r="D22" s="39">
        <v>0</v>
      </c>
      <c r="E22" s="29">
        <f t="shared" si="6"/>
        <v>130</v>
      </c>
      <c r="F22" s="38">
        <v>880</v>
      </c>
      <c r="G22" s="31">
        <f t="shared" si="4"/>
        <v>18</v>
      </c>
      <c r="H22" s="32">
        <f t="shared" si="7"/>
        <v>1433</v>
      </c>
      <c r="I22" s="33"/>
      <c r="J22" s="33"/>
      <c r="K22" s="33">
        <f t="shared" si="1"/>
        <v>19544</v>
      </c>
      <c r="L22" s="33">
        <f t="shared" si="2"/>
        <v>80</v>
      </c>
      <c r="M22" s="33">
        <f t="shared" si="5"/>
        <v>11464</v>
      </c>
    </row>
    <row r="23" spans="1:13" ht="21" x14ac:dyDescent="0.4">
      <c r="A23" s="27">
        <v>43978</v>
      </c>
      <c r="B23" s="36">
        <v>17</v>
      </c>
      <c r="C23" s="28">
        <f t="shared" si="3"/>
        <v>2460</v>
      </c>
      <c r="D23" s="39">
        <v>3</v>
      </c>
      <c r="E23" s="29">
        <f t="shared" si="6"/>
        <v>133</v>
      </c>
      <c r="F23" s="38">
        <v>912</v>
      </c>
      <c r="G23" s="31">
        <f t="shared" si="4"/>
        <v>32</v>
      </c>
      <c r="H23" s="32">
        <f t="shared" si="7"/>
        <v>1415</v>
      </c>
      <c r="I23" s="36"/>
      <c r="J23" s="33"/>
      <c r="K23" s="33">
        <f t="shared" si="1"/>
        <v>19680</v>
      </c>
      <c r="L23" s="33">
        <f t="shared" si="2"/>
        <v>136</v>
      </c>
      <c r="M23" s="33">
        <f t="shared" si="5"/>
        <v>11320</v>
      </c>
    </row>
    <row r="24" spans="1:13" ht="21" x14ac:dyDescent="0.4">
      <c r="A24" s="27">
        <v>43979</v>
      </c>
      <c r="B24" s="36">
        <v>17</v>
      </c>
      <c r="C24" s="28">
        <f t="shared" si="3"/>
        <v>2477</v>
      </c>
      <c r="D24" s="39">
        <v>1</v>
      </c>
      <c r="E24" s="29">
        <f t="shared" si="6"/>
        <v>134</v>
      </c>
      <c r="F24" s="38">
        <v>965</v>
      </c>
      <c r="G24" s="31">
        <f t="shared" si="4"/>
        <v>53</v>
      </c>
      <c r="H24" s="32">
        <f t="shared" si="7"/>
        <v>1378</v>
      </c>
      <c r="I24" s="33"/>
      <c r="J24" s="33"/>
      <c r="K24" s="33">
        <f t="shared" si="1"/>
        <v>19816</v>
      </c>
      <c r="L24" s="33">
        <f t="shared" si="2"/>
        <v>136</v>
      </c>
      <c r="M24" s="33">
        <f t="shared" si="5"/>
        <v>11024</v>
      </c>
    </row>
    <row r="25" spans="1:13" ht="21" x14ac:dyDescent="0.4">
      <c r="A25" s="27">
        <v>43980</v>
      </c>
      <c r="B25" s="36">
        <v>8</v>
      </c>
      <c r="C25" s="28">
        <f t="shared" si="3"/>
        <v>2485</v>
      </c>
      <c r="D25" s="39">
        <v>2</v>
      </c>
      <c r="E25" s="29">
        <f t="shared" si="6"/>
        <v>136</v>
      </c>
      <c r="F25" s="38">
        <v>1016</v>
      </c>
      <c r="G25" s="31">
        <f t="shared" si="4"/>
        <v>51</v>
      </c>
      <c r="H25" s="32">
        <f t="shared" si="7"/>
        <v>1333</v>
      </c>
      <c r="I25" s="36"/>
      <c r="J25" s="33"/>
      <c r="K25" s="33">
        <f t="shared" si="1"/>
        <v>19880</v>
      </c>
      <c r="L25" s="33">
        <f t="shared" si="2"/>
        <v>64</v>
      </c>
      <c r="M25" s="33">
        <f t="shared" si="5"/>
        <v>10664</v>
      </c>
    </row>
    <row r="26" spans="1:13" ht="21" x14ac:dyDescent="0.4">
      <c r="A26" s="27">
        <v>43981</v>
      </c>
      <c r="B26" s="36">
        <v>14</v>
      </c>
      <c r="C26" s="28">
        <f t="shared" si="3"/>
        <v>2499</v>
      </c>
      <c r="D26" s="39">
        <v>3</v>
      </c>
      <c r="E26" s="29">
        <f t="shared" si="6"/>
        <v>139</v>
      </c>
      <c r="F26" s="38">
        <v>1064</v>
      </c>
      <c r="G26" s="31">
        <f t="shared" si="4"/>
        <v>48</v>
      </c>
      <c r="H26" s="32">
        <f t="shared" si="7"/>
        <v>1296</v>
      </c>
      <c r="I26" s="33"/>
      <c r="J26" s="33"/>
      <c r="K26" s="33">
        <f t="shared" si="1"/>
        <v>19992</v>
      </c>
      <c r="L26" s="33">
        <f t="shared" si="2"/>
        <v>112</v>
      </c>
      <c r="M26" s="33">
        <f t="shared" si="5"/>
        <v>10368</v>
      </c>
    </row>
    <row r="27" spans="1:13" ht="21" x14ac:dyDescent="0.4">
      <c r="A27" s="27">
        <v>43982</v>
      </c>
      <c r="B27" s="36">
        <v>14</v>
      </c>
      <c r="C27" s="28">
        <f t="shared" si="3"/>
        <v>2513</v>
      </c>
      <c r="D27" s="39">
        <v>1</v>
      </c>
      <c r="E27" s="29">
        <f t="shared" si="6"/>
        <v>140</v>
      </c>
      <c r="F27" s="38">
        <v>1074</v>
      </c>
      <c r="G27" s="31">
        <f t="shared" si="4"/>
        <v>10</v>
      </c>
      <c r="H27" s="32">
        <f t="shared" si="7"/>
        <v>1299</v>
      </c>
      <c r="I27" s="36"/>
      <c r="J27" s="33"/>
      <c r="K27" s="33">
        <f t="shared" si="1"/>
        <v>20104</v>
      </c>
      <c r="L27" s="33">
        <f t="shared" si="2"/>
        <v>112</v>
      </c>
      <c r="M27" s="33">
        <f t="shared" si="5"/>
        <v>10392</v>
      </c>
    </row>
    <row r="28" spans="1:13" ht="21" x14ac:dyDescent="0.4">
      <c r="A28" s="27">
        <v>43983</v>
      </c>
      <c r="B28" s="36">
        <v>6</v>
      </c>
      <c r="C28" s="28">
        <f t="shared" si="3"/>
        <v>2519</v>
      </c>
      <c r="D28" s="39">
        <v>0</v>
      </c>
      <c r="E28" s="29">
        <f t="shared" si="6"/>
        <v>140</v>
      </c>
      <c r="F28" s="38">
        <v>1090</v>
      </c>
      <c r="G28" s="31">
        <f t="shared" si="4"/>
        <v>16</v>
      </c>
      <c r="H28" s="32">
        <f t="shared" si="7"/>
        <v>1289</v>
      </c>
      <c r="I28" s="33"/>
      <c r="J28" s="33"/>
      <c r="K28" s="33">
        <f t="shared" si="1"/>
        <v>20152</v>
      </c>
      <c r="L28" s="33">
        <f t="shared" si="2"/>
        <v>48</v>
      </c>
      <c r="M28" s="33">
        <f t="shared" si="5"/>
        <v>10312</v>
      </c>
    </row>
    <row r="29" spans="1:13" ht="21" x14ac:dyDescent="0.4">
      <c r="A29" s="27">
        <v>43984</v>
      </c>
      <c r="B29" s="36">
        <v>19</v>
      </c>
      <c r="C29" s="28">
        <f t="shared" si="3"/>
        <v>2538</v>
      </c>
      <c r="D29" s="39">
        <v>4</v>
      </c>
      <c r="E29" s="29">
        <f t="shared" si="6"/>
        <v>144</v>
      </c>
      <c r="F29" s="38">
        <v>1123</v>
      </c>
      <c r="G29" s="31">
        <f t="shared" si="4"/>
        <v>33</v>
      </c>
      <c r="H29" s="32">
        <f t="shared" si="7"/>
        <v>1271</v>
      </c>
      <c r="I29" s="36"/>
      <c r="J29" s="33"/>
      <c r="K29" s="33">
        <f t="shared" si="1"/>
        <v>20304</v>
      </c>
      <c r="L29" s="33">
        <f t="shared" si="2"/>
        <v>152</v>
      </c>
      <c r="M29" s="33">
        <f t="shared" si="5"/>
        <v>10168</v>
      </c>
    </row>
    <row r="30" spans="1:13" ht="21" x14ac:dyDescent="0.4">
      <c r="A30" s="27">
        <v>43985</v>
      </c>
      <c r="B30" s="36">
        <v>22</v>
      </c>
      <c r="C30" s="28">
        <f t="shared" si="3"/>
        <v>2560</v>
      </c>
      <c r="D30" s="39">
        <v>2</v>
      </c>
      <c r="E30" s="29">
        <f t="shared" si="6"/>
        <v>146</v>
      </c>
      <c r="F30" s="38">
        <v>1206</v>
      </c>
      <c r="G30" s="31">
        <f t="shared" si="4"/>
        <v>83</v>
      </c>
      <c r="H30" s="32">
        <f t="shared" si="7"/>
        <v>1208</v>
      </c>
      <c r="I30" s="33"/>
      <c r="J30" s="33"/>
      <c r="K30" s="33">
        <f t="shared" si="1"/>
        <v>20480</v>
      </c>
      <c r="L30" s="33">
        <f t="shared" si="2"/>
        <v>176</v>
      </c>
      <c r="M30" s="33">
        <f t="shared" si="5"/>
        <v>9664</v>
      </c>
    </row>
    <row r="31" spans="1:13" ht="21" x14ac:dyDescent="0.4">
      <c r="A31" s="27">
        <v>43986</v>
      </c>
      <c r="B31" s="36">
        <v>25</v>
      </c>
      <c r="C31" s="28">
        <f t="shared" si="3"/>
        <v>2585</v>
      </c>
      <c r="D31" s="39">
        <v>1</v>
      </c>
      <c r="E31" s="29">
        <f t="shared" si="6"/>
        <v>147</v>
      </c>
      <c r="F31" s="38">
        <v>1322</v>
      </c>
      <c r="G31" s="31">
        <f t="shared" si="4"/>
        <v>116</v>
      </c>
      <c r="H31" s="32">
        <f t="shared" si="7"/>
        <v>1116</v>
      </c>
      <c r="I31" s="33"/>
      <c r="J31" s="33"/>
      <c r="K31" s="33">
        <f t="shared" si="1"/>
        <v>20680</v>
      </c>
      <c r="L31" s="33">
        <f t="shared" si="2"/>
        <v>200</v>
      </c>
      <c r="M31" s="33">
        <f t="shared" si="5"/>
        <v>8928</v>
      </c>
    </row>
    <row r="32" spans="1:13" ht="21" x14ac:dyDescent="0.4">
      <c r="A32" s="35">
        <v>43987</v>
      </c>
      <c r="B32" s="36">
        <v>42</v>
      </c>
      <c r="C32" s="28">
        <f t="shared" si="3"/>
        <v>2627</v>
      </c>
      <c r="D32" s="39">
        <v>12</v>
      </c>
      <c r="E32" s="29">
        <f t="shared" si="6"/>
        <v>159</v>
      </c>
      <c r="F32" s="38">
        <v>1390</v>
      </c>
      <c r="G32" s="31">
        <f t="shared" si="4"/>
        <v>68</v>
      </c>
      <c r="H32" s="32">
        <f t="shared" si="7"/>
        <v>1078</v>
      </c>
      <c r="I32" s="33"/>
      <c r="J32" s="33"/>
      <c r="K32" s="33">
        <f t="shared" si="1"/>
        <v>21016</v>
      </c>
      <c r="L32" s="33">
        <f t="shared" si="2"/>
        <v>336</v>
      </c>
      <c r="M32" s="33">
        <f t="shared" si="5"/>
        <v>8624</v>
      </c>
    </row>
    <row r="33" spans="1:13" ht="21" x14ac:dyDescent="0.4">
      <c r="A33" s="27">
        <v>43988</v>
      </c>
      <c r="B33" s="36">
        <v>41</v>
      </c>
      <c r="C33" s="28">
        <f t="shared" si="3"/>
        <v>2668</v>
      </c>
      <c r="D33" s="39">
        <v>1</v>
      </c>
      <c r="E33" s="29">
        <f t="shared" si="6"/>
        <v>160</v>
      </c>
      <c r="F33" s="38">
        <v>1528</v>
      </c>
      <c r="G33" s="31">
        <f t="shared" si="4"/>
        <v>138</v>
      </c>
      <c r="H33" s="32">
        <f t="shared" si="7"/>
        <v>980</v>
      </c>
      <c r="I33" s="33"/>
      <c r="J33" s="33"/>
      <c r="K33" s="33">
        <f t="shared" si="1"/>
        <v>21344</v>
      </c>
      <c r="L33" s="33">
        <f t="shared" si="2"/>
        <v>328</v>
      </c>
      <c r="M33" s="33">
        <f t="shared" si="5"/>
        <v>7840</v>
      </c>
    </row>
    <row r="34" spans="1:13" ht="21" x14ac:dyDescent="0.4">
      <c r="A34" s="27">
        <v>43989</v>
      </c>
      <c r="B34" s="36">
        <v>43</v>
      </c>
      <c r="C34" s="28">
        <f t="shared" si="3"/>
        <v>2711</v>
      </c>
      <c r="D34" s="39">
        <v>0</v>
      </c>
      <c r="E34" s="29">
        <f t="shared" si="6"/>
        <v>160</v>
      </c>
      <c r="F34" s="38">
        <v>1545</v>
      </c>
      <c r="G34" s="31">
        <f t="shared" si="4"/>
        <v>17</v>
      </c>
      <c r="H34" s="32">
        <f t="shared" si="7"/>
        <v>1006</v>
      </c>
      <c r="I34" s="33"/>
      <c r="J34" s="33"/>
      <c r="K34" s="33">
        <f t="shared" si="1"/>
        <v>21688</v>
      </c>
      <c r="L34" s="33">
        <f t="shared" si="2"/>
        <v>344</v>
      </c>
      <c r="M34" s="33">
        <f t="shared" si="5"/>
        <v>8048</v>
      </c>
    </row>
    <row r="35" spans="1:13" ht="21" x14ac:dyDescent="0.4">
      <c r="A35" s="27">
        <v>43990</v>
      </c>
      <c r="B35" s="36">
        <v>16</v>
      </c>
      <c r="C35" s="28">
        <f t="shared" si="3"/>
        <v>2727</v>
      </c>
      <c r="D35" s="39">
        <v>0</v>
      </c>
      <c r="E35" s="29">
        <f t="shared" si="6"/>
        <v>160</v>
      </c>
      <c r="F35" s="38">
        <v>1548</v>
      </c>
      <c r="G35" s="31">
        <f t="shared" si="4"/>
        <v>3</v>
      </c>
      <c r="H35" s="32">
        <f t="shared" si="7"/>
        <v>1019</v>
      </c>
      <c r="I35" s="33"/>
      <c r="J35" s="33"/>
      <c r="K35" s="33">
        <f t="shared" si="1"/>
        <v>21816</v>
      </c>
      <c r="L35" s="33">
        <f t="shared" si="2"/>
        <v>128</v>
      </c>
      <c r="M35" s="33">
        <f t="shared" si="5"/>
        <v>8152</v>
      </c>
    </row>
    <row r="36" spans="1:13" ht="21" x14ac:dyDescent="0.4">
      <c r="A36" s="27">
        <v>43991</v>
      </c>
      <c r="B36" s="36">
        <v>83</v>
      </c>
      <c r="C36" s="28">
        <f t="shared" si="3"/>
        <v>2810</v>
      </c>
      <c r="D36" s="39">
        <v>4</v>
      </c>
      <c r="E36" s="29">
        <f t="shared" si="6"/>
        <v>164</v>
      </c>
      <c r="F36" s="38">
        <v>1587</v>
      </c>
      <c r="G36" s="31">
        <f t="shared" si="4"/>
        <v>39</v>
      </c>
      <c r="H36" s="32">
        <f t="shared" si="7"/>
        <v>1059</v>
      </c>
      <c r="I36" s="33"/>
      <c r="J36" s="33"/>
      <c r="K36" s="33">
        <f t="shared" si="1"/>
        <v>22480</v>
      </c>
      <c r="L36" s="33">
        <f t="shared" si="2"/>
        <v>664</v>
      </c>
      <c r="M36" s="33">
        <f t="shared" si="5"/>
        <v>8472</v>
      </c>
    </row>
    <row r="37" spans="1:13" ht="21" x14ac:dyDescent="0.4">
      <c r="A37" s="27">
        <v>43992</v>
      </c>
      <c r="B37" s="36">
        <v>79</v>
      </c>
      <c r="C37" s="28">
        <f t="shared" si="3"/>
        <v>2889</v>
      </c>
      <c r="D37" s="39">
        <v>3</v>
      </c>
      <c r="E37" s="29">
        <f t="shared" si="6"/>
        <v>167</v>
      </c>
      <c r="F37" s="38">
        <v>1623</v>
      </c>
      <c r="G37" s="31">
        <f t="shared" si="4"/>
        <v>36</v>
      </c>
      <c r="H37" s="32">
        <f t="shared" si="7"/>
        <v>1099</v>
      </c>
      <c r="I37" s="33"/>
      <c r="J37" s="33"/>
      <c r="K37" s="33">
        <f t="shared" si="1"/>
        <v>23112</v>
      </c>
      <c r="L37" s="33">
        <f t="shared" si="2"/>
        <v>632</v>
      </c>
      <c r="M37" s="33">
        <f t="shared" si="5"/>
        <v>8792</v>
      </c>
    </row>
    <row r="38" spans="1:13" ht="21" x14ac:dyDescent="0.4">
      <c r="A38" s="27">
        <v>43993</v>
      </c>
      <c r="B38" s="36">
        <v>104</v>
      </c>
      <c r="C38" s="28">
        <f t="shared" si="3"/>
        <v>2993</v>
      </c>
      <c r="D38" s="39">
        <v>0</v>
      </c>
      <c r="E38" s="29">
        <f t="shared" si="6"/>
        <v>167</v>
      </c>
      <c r="F38" s="38">
        <v>1664</v>
      </c>
      <c r="G38" s="31">
        <f t="shared" si="4"/>
        <v>41</v>
      </c>
      <c r="H38" s="32">
        <f t="shared" si="7"/>
        <v>1162</v>
      </c>
      <c r="I38" s="33"/>
      <c r="J38" s="33"/>
      <c r="K38" s="33">
        <f t="shared" si="1"/>
        <v>23944</v>
      </c>
      <c r="L38" s="33">
        <f t="shared" si="2"/>
        <v>832</v>
      </c>
      <c r="M38" s="33">
        <f t="shared" si="5"/>
        <v>9296</v>
      </c>
    </row>
    <row r="39" spans="1:13" ht="21" x14ac:dyDescent="0.4">
      <c r="A39" s="27">
        <v>43994</v>
      </c>
      <c r="B39" s="36">
        <v>93</v>
      </c>
      <c r="C39" s="28">
        <f t="shared" si="3"/>
        <v>3086</v>
      </c>
      <c r="D39" s="39">
        <v>1</v>
      </c>
      <c r="E39" s="29">
        <f t="shared" si="6"/>
        <v>168</v>
      </c>
      <c r="F39" s="38">
        <v>1688</v>
      </c>
      <c r="G39" s="31">
        <f t="shared" si="4"/>
        <v>24</v>
      </c>
      <c r="H39" s="32">
        <f t="shared" si="7"/>
        <v>1230</v>
      </c>
      <c r="I39" s="33"/>
      <c r="J39" s="33"/>
      <c r="K39" s="33">
        <f t="shared" si="1"/>
        <v>24688</v>
      </c>
      <c r="L39" s="33">
        <f t="shared" si="2"/>
        <v>744</v>
      </c>
      <c r="M39" s="33">
        <f t="shared" si="5"/>
        <v>9840</v>
      </c>
    </row>
    <row r="40" spans="1:13" ht="21" x14ac:dyDescent="0.4">
      <c r="A40" s="27">
        <v>43995</v>
      </c>
      <c r="B40" s="36">
        <v>105</v>
      </c>
      <c r="C40" s="28">
        <f t="shared" ref="C40:C190" si="8">C39+B40</f>
        <v>3191</v>
      </c>
      <c r="D40" s="37">
        <v>4</v>
      </c>
      <c r="E40" s="29">
        <f t="shared" si="6"/>
        <v>172</v>
      </c>
      <c r="F40" s="38">
        <v>1716</v>
      </c>
      <c r="G40" s="31">
        <f t="shared" si="4"/>
        <v>28</v>
      </c>
      <c r="H40" s="40">
        <f t="shared" ref="H40:H138" si="9">C40-F40-E40</f>
        <v>1303</v>
      </c>
      <c r="I40" s="33"/>
      <c r="J40" s="33"/>
      <c r="K40" s="33">
        <f t="shared" si="1"/>
        <v>25528</v>
      </c>
      <c r="L40" s="33">
        <f t="shared" si="2"/>
        <v>840</v>
      </c>
      <c r="M40" s="33">
        <f t="shared" si="5"/>
        <v>10424</v>
      </c>
    </row>
    <row r="41" spans="1:13" ht="21" x14ac:dyDescent="0.4">
      <c r="A41" s="27">
        <v>43996</v>
      </c>
      <c r="B41" s="36">
        <v>75</v>
      </c>
      <c r="C41" s="28">
        <f t="shared" si="8"/>
        <v>3266</v>
      </c>
      <c r="D41" s="37">
        <v>0</v>
      </c>
      <c r="E41" s="29">
        <f t="shared" si="6"/>
        <v>172</v>
      </c>
      <c r="F41" s="38">
        <v>1723</v>
      </c>
      <c r="G41" s="31">
        <f t="shared" si="4"/>
        <v>7</v>
      </c>
      <c r="H41" s="40">
        <f t="shared" si="9"/>
        <v>1371</v>
      </c>
      <c r="I41" s="33"/>
      <c r="J41" s="33"/>
      <c r="K41" s="33">
        <f t="shared" si="1"/>
        <v>26128</v>
      </c>
      <c r="L41" s="33">
        <f t="shared" si="2"/>
        <v>600</v>
      </c>
      <c r="M41" s="33">
        <f t="shared" si="5"/>
        <v>10968</v>
      </c>
    </row>
    <row r="42" spans="1:13" ht="21" x14ac:dyDescent="0.4">
      <c r="A42" s="35">
        <v>43997</v>
      </c>
      <c r="B42" s="36">
        <v>24</v>
      </c>
      <c r="C42" s="28">
        <f t="shared" si="8"/>
        <v>3290</v>
      </c>
      <c r="D42" s="37">
        <v>2</v>
      </c>
      <c r="E42" s="29">
        <f t="shared" si="6"/>
        <v>174</v>
      </c>
      <c r="F42" s="38">
        <v>1730</v>
      </c>
      <c r="G42" s="31">
        <f t="shared" ref="G42:G121" si="10">F42-F41</f>
        <v>7</v>
      </c>
      <c r="H42" s="40">
        <f t="shared" si="9"/>
        <v>1386</v>
      </c>
      <c r="I42" s="33"/>
      <c r="J42" s="33"/>
      <c r="K42" s="33">
        <f t="shared" si="1"/>
        <v>26320</v>
      </c>
      <c r="L42" s="33">
        <f t="shared" si="2"/>
        <v>192</v>
      </c>
      <c r="M42" s="33">
        <f t="shared" si="5"/>
        <v>11088</v>
      </c>
    </row>
    <row r="43" spans="1:13" ht="21" x14ac:dyDescent="0.4">
      <c r="A43" s="27">
        <v>43998</v>
      </c>
      <c r="B43" s="36">
        <v>51</v>
      </c>
      <c r="C43" s="28">
        <f t="shared" si="8"/>
        <v>3341</v>
      </c>
      <c r="D43" s="37">
        <v>2</v>
      </c>
      <c r="E43" s="29">
        <f t="shared" si="6"/>
        <v>176</v>
      </c>
      <c r="F43" s="38">
        <v>1784</v>
      </c>
      <c r="G43" s="31">
        <f t="shared" si="10"/>
        <v>54</v>
      </c>
      <c r="H43" s="40">
        <f t="shared" si="9"/>
        <v>1381</v>
      </c>
      <c r="I43" s="33"/>
      <c r="J43" s="33"/>
      <c r="K43" s="33">
        <f t="shared" si="1"/>
        <v>26728</v>
      </c>
      <c r="L43" s="33">
        <f t="shared" si="2"/>
        <v>408</v>
      </c>
      <c r="M43" s="33">
        <f t="shared" si="5"/>
        <v>11048</v>
      </c>
    </row>
    <row r="44" spans="1:13" ht="21" x14ac:dyDescent="0.4">
      <c r="A44" s="27">
        <v>43999</v>
      </c>
      <c r="B44" s="36">
        <v>112</v>
      </c>
      <c r="C44" s="28">
        <f t="shared" si="8"/>
        <v>3453</v>
      </c>
      <c r="D44" s="37">
        <v>5</v>
      </c>
      <c r="E44" s="29">
        <f t="shared" si="6"/>
        <v>181</v>
      </c>
      <c r="F44" s="38">
        <v>1817</v>
      </c>
      <c r="G44" s="31">
        <f t="shared" si="10"/>
        <v>33</v>
      </c>
      <c r="H44" s="40">
        <f t="shared" si="9"/>
        <v>1455</v>
      </c>
      <c r="I44" s="33"/>
      <c r="J44" s="33"/>
      <c r="K44" s="33">
        <f t="shared" si="1"/>
        <v>27624</v>
      </c>
      <c r="L44" s="33">
        <f t="shared" si="2"/>
        <v>896</v>
      </c>
      <c r="M44" s="33">
        <f t="shared" si="5"/>
        <v>11640</v>
      </c>
    </row>
    <row r="45" spans="1:13" ht="21" x14ac:dyDescent="0.4">
      <c r="A45" s="27">
        <v>44000</v>
      </c>
      <c r="B45" s="36">
        <v>89</v>
      </c>
      <c r="C45" s="28">
        <f t="shared" si="8"/>
        <v>3542</v>
      </c>
      <c r="D45" s="37">
        <v>3</v>
      </c>
      <c r="E45" s="29">
        <f t="shared" si="6"/>
        <v>184</v>
      </c>
      <c r="F45" s="38">
        <v>1880</v>
      </c>
      <c r="G45" s="31">
        <f t="shared" si="10"/>
        <v>63</v>
      </c>
      <c r="H45" s="40">
        <f t="shared" si="9"/>
        <v>1478</v>
      </c>
      <c r="I45" s="33"/>
      <c r="J45" s="33"/>
      <c r="K45" s="33">
        <f t="shared" si="1"/>
        <v>28336</v>
      </c>
      <c r="L45" s="33">
        <f t="shared" si="2"/>
        <v>712</v>
      </c>
      <c r="M45" s="33">
        <f t="shared" si="5"/>
        <v>11824</v>
      </c>
    </row>
    <row r="46" spans="1:13" ht="21" x14ac:dyDescent="0.4">
      <c r="A46" s="27">
        <v>44001</v>
      </c>
      <c r="B46" s="36">
        <v>132</v>
      </c>
      <c r="C46" s="28">
        <f t="shared" si="8"/>
        <v>3674</v>
      </c>
      <c r="D46" s="37">
        <v>6</v>
      </c>
      <c r="E46" s="29">
        <f t="shared" si="6"/>
        <v>190</v>
      </c>
      <c r="F46" s="38">
        <v>1941</v>
      </c>
      <c r="G46" s="31">
        <f t="shared" si="10"/>
        <v>61</v>
      </c>
      <c r="H46" s="40">
        <f t="shared" si="9"/>
        <v>1543</v>
      </c>
      <c r="I46" s="33"/>
      <c r="J46" s="33"/>
      <c r="K46" s="33">
        <f t="shared" si="1"/>
        <v>29392</v>
      </c>
      <c r="L46" s="33">
        <f t="shared" si="2"/>
        <v>1056</v>
      </c>
      <c r="M46" s="33">
        <f t="shared" si="5"/>
        <v>12344</v>
      </c>
    </row>
    <row r="47" spans="1:13" ht="21" x14ac:dyDescent="0.4">
      <c r="A47" s="27">
        <v>44002</v>
      </c>
      <c r="B47" s="36">
        <v>81</v>
      </c>
      <c r="C47" s="28">
        <f t="shared" si="8"/>
        <v>3755</v>
      </c>
      <c r="D47" s="37">
        <v>3</v>
      </c>
      <c r="E47" s="29">
        <f t="shared" si="6"/>
        <v>193</v>
      </c>
      <c r="F47" s="38">
        <v>2008</v>
      </c>
      <c r="G47" s="31">
        <f t="shared" si="10"/>
        <v>67</v>
      </c>
      <c r="H47" s="40">
        <f t="shared" si="9"/>
        <v>1554</v>
      </c>
      <c r="I47" s="33"/>
      <c r="J47" s="33"/>
      <c r="K47" s="33">
        <f t="shared" si="1"/>
        <v>30040</v>
      </c>
      <c r="L47" s="33">
        <f t="shared" si="2"/>
        <v>648</v>
      </c>
      <c r="M47" s="33">
        <f t="shared" si="5"/>
        <v>12432</v>
      </c>
    </row>
    <row r="48" spans="1:13" ht="21" x14ac:dyDescent="0.4">
      <c r="A48" s="27">
        <v>44003</v>
      </c>
      <c r="B48" s="36">
        <v>117</v>
      </c>
      <c r="C48" s="28">
        <f t="shared" si="8"/>
        <v>3872</v>
      </c>
      <c r="D48" s="37">
        <v>6</v>
      </c>
      <c r="E48" s="29">
        <f t="shared" si="6"/>
        <v>199</v>
      </c>
      <c r="F48" s="38">
        <v>2027</v>
      </c>
      <c r="G48" s="31">
        <f t="shared" si="10"/>
        <v>19</v>
      </c>
      <c r="H48" s="40">
        <f t="shared" si="9"/>
        <v>1646</v>
      </c>
      <c r="I48" s="33"/>
      <c r="J48" s="33"/>
      <c r="K48" s="33">
        <f t="shared" si="1"/>
        <v>30976</v>
      </c>
      <c r="L48" s="33">
        <f t="shared" si="2"/>
        <v>936</v>
      </c>
      <c r="M48" s="33">
        <f t="shared" si="5"/>
        <v>13168</v>
      </c>
    </row>
    <row r="49" spans="1:14" ht="21" x14ac:dyDescent="0.4">
      <c r="A49" s="27">
        <v>44004</v>
      </c>
      <c r="B49" s="36">
        <v>33</v>
      </c>
      <c r="C49" s="28">
        <f t="shared" si="8"/>
        <v>3905</v>
      </c>
      <c r="D49" s="37">
        <v>0</v>
      </c>
      <c r="E49" s="29">
        <f t="shared" si="6"/>
        <v>199</v>
      </c>
      <c r="F49" s="38">
        <v>2074</v>
      </c>
      <c r="G49" s="31">
        <f t="shared" si="10"/>
        <v>47</v>
      </c>
      <c r="H49" s="40">
        <f t="shared" si="9"/>
        <v>1632</v>
      </c>
      <c r="I49" s="33"/>
      <c r="J49" s="33"/>
      <c r="K49" s="33">
        <f t="shared" si="1"/>
        <v>31240</v>
      </c>
      <c r="L49" s="33">
        <f t="shared" si="2"/>
        <v>264</v>
      </c>
      <c r="M49" s="33">
        <f t="shared" si="5"/>
        <v>13056</v>
      </c>
    </row>
    <row r="50" spans="1:14" ht="21" x14ac:dyDescent="0.4">
      <c r="A50" s="27">
        <v>44005</v>
      </c>
      <c r="B50" s="36">
        <v>79</v>
      </c>
      <c r="C50" s="28">
        <f t="shared" si="8"/>
        <v>3984</v>
      </c>
      <c r="D50" s="37">
        <v>8</v>
      </c>
      <c r="E50" s="29">
        <f t="shared" si="6"/>
        <v>207</v>
      </c>
      <c r="F50" s="38">
        <v>2171</v>
      </c>
      <c r="G50" s="31">
        <f t="shared" si="10"/>
        <v>97</v>
      </c>
      <c r="H50" s="40">
        <f t="shared" si="9"/>
        <v>1606</v>
      </c>
      <c r="I50" s="33"/>
      <c r="J50" s="33"/>
      <c r="K50" s="33">
        <f t="shared" si="1"/>
        <v>31872</v>
      </c>
      <c r="L50" s="33">
        <f t="shared" si="2"/>
        <v>632</v>
      </c>
      <c r="M50" s="33">
        <f t="shared" si="5"/>
        <v>12848</v>
      </c>
    </row>
    <row r="51" spans="1:14" ht="21" x14ac:dyDescent="0.4">
      <c r="A51" s="27">
        <v>44006</v>
      </c>
      <c r="B51" s="36">
        <v>130</v>
      </c>
      <c r="C51" s="28">
        <f t="shared" si="8"/>
        <v>4114</v>
      </c>
      <c r="D51" s="37">
        <v>1</v>
      </c>
      <c r="E51" s="29">
        <f t="shared" si="6"/>
        <v>208</v>
      </c>
      <c r="F51" s="38">
        <v>2217</v>
      </c>
      <c r="G51" s="31">
        <f t="shared" si="10"/>
        <v>46</v>
      </c>
      <c r="H51" s="40">
        <f t="shared" si="9"/>
        <v>1689</v>
      </c>
      <c r="I51" s="33"/>
      <c r="J51" s="33"/>
      <c r="K51" s="33">
        <f t="shared" si="1"/>
        <v>32912</v>
      </c>
      <c r="L51" s="33">
        <f t="shared" si="2"/>
        <v>1040</v>
      </c>
      <c r="M51" s="33">
        <f t="shared" si="5"/>
        <v>13512</v>
      </c>
    </row>
    <row r="52" spans="1:14" ht="21" x14ac:dyDescent="0.4">
      <c r="A52" s="35">
        <v>44007</v>
      </c>
      <c r="B52" s="36">
        <v>128</v>
      </c>
      <c r="C52" s="28">
        <f t="shared" si="8"/>
        <v>4242</v>
      </c>
      <c r="D52" s="37">
        <v>1</v>
      </c>
      <c r="E52" s="29">
        <f t="shared" si="6"/>
        <v>209</v>
      </c>
      <c r="F52" s="38">
        <v>2263</v>
      </c>
      <c r="G52" s="31">
        <f t="shared" si="10"/>
        <v>46</v>
      </c>
      <c r="H52" s="40">
        <f t="shared" si="9"/>
        <v>1770</v>
      </c>
      <c r="I52" s="33">
        <v>3016</v>
      </c>
      <c r="J52" s="41">
        <f>B52/I52*100</f>
        <v>4.2440318302387263</v>
      </c>
      <c r="K52" s="33">
        <f t="shared" si="1"/>
        <v>33936</v>
      </c>
      <c r="L52" s="33">
        <f t="shared" si="2"/>
        <v>1024</v>
      </c>
      <c r="M52" s="33">
        <f t="shared" si="5"/>
        <v>14160</v>
      </c>
    </row>
    <row r="53" spans="1:14" ht="21" x14ac:dyDescent="0.4">
      <c r="A53" s="27">
        <v>44008</v>
      </c>
      <c r="B53" s="36">
        <v>166</v>
      </c>
      <c r="C53" s="28">
        <f t="shared" si="8"/>
        <v>4408</v>
      </c>
      <c r="D53" s="37">
        <v>2</v>
      </c>
      <c r="E53" s="29">
        <f t="shared" si="6"/>
        <v>211</v>
      </c>
      <c r="F53" s="38">
        <v>2370</v>
      </c>
      <c r="G53" s="31">
        <f t="shared" si="10"/>
        <v>107</v>
      </c>
      <c r="H53" s="40">
        <f t="shared" si="9"/>
        <v>1827</v>
      </c>
      <c r="I53" s="33">
        <v>2755</v>
      </c>
      <c r="J53" s="41">
        <f t="shared" ref="J53:J190" si="11">B53/I53*100</f>
        <v>6.0254083484573497</v>
      </c>
      <c r="K53" s="33">
        <f t="shared" si="1"/>
        <v>35264</v>
      </c>
      <c r="L53" s="33">
        <f t="shared" si="2"/>
        <v>1328</v>
      </c>
      <c r="M53" s="33">
        <f t="shared" si="5"/>
        <v>14616</v>
      </c>
    </row>
    <row r="54" spans="1:14" ht="21" x14ac:dyDescent="0.4">
      <c r="A54" s="27">
        <v>44009</v>
      </c>
      <c r="B54" s="36">
        <v>105</v>
      </c>
      <c r="C54" s="28">
        <f t="shared" si="8"/>
        <v>4513</v>
      </c>
      <c r="D54" s="37">
        <v>4</v>
      </c>
      <c r="E54" s="29">
        <f t="shared" si="6"/>
        <v>215</v>
      </c>
      <c r="F54" s="38">
        <v>2457</v>
      </c>
      <c r="G54" s="31">
        <f t="shared" si="10"/>
        <v>87</v>
      </c>
      <c r="H54" s="40">
        <f t="shared" si="9"/>
        <v>1841</v>
      </c>
      <c r="I54" s="33">
        <v>2750</v>
      </c>
      <c r="J54" s="41">
        <f t="shared" si="11"/>
        <v>3.8181818181818183</v>
      </c>
      <c r="K54" s="33">
        <f t="shared" si="1"/>
        <v>36104</v>
      </c>
      <c r="L54" s="33">
        <f t="shared" si="2"/>
        <v>840</v>
      </c>
      <c r="M54" s="33">
        <f t="shared" si="5"/>
        <v>14728</v>
      </c>
    </row>
    <row r="55" spans="1:14" ht="21" x14ac:dyDescent="0.4">
      <c r="A55" s="27">
        <v>44010</v>
      </c>
      <c r="B55" s="36">
        <v>112</v>
      </c>
      <c r="C55" s="28">
        <f t="shared" si="8"/>
        <v>4625</v>
      </c>
      <c r="D55" s="37">
        <v>1</v>
      </c>
      <c r="E55" s="29">
        <f t="shared" si="6"/>
        <v>216</v>
      </c>
      <c r="F55" s="38">
        <v>2475</v>
      </c>
      <c r="G55" s="31">
        <f t="shared" si="10"/>
        <v>18</v>
      </c>
      <c r="H55" s="40">
        <f t="shared" si="9"/>
        <v>1934</v>
      </c>
      <c r="I55" s="33">
        <v>1526</v>
      </c>
      <c r="J55" s="41">
        <f t="shared" si="11"/>
        <v>7.3394495412844041</v>
      </c>
      <c r="K55" s="33">
        <f t="shared" si="1"/>
        <v>37000</v>
      </c>
      <c r="L55" s="33">
        <f t="shared" si="2"/>
        <v>896</v>
      </c>
      <c r="M55" s="33">
        <f t="shared" si="5"/>
        <v>15472</v>
      </c>
    </row>
    <row r="56" spans="1:14" ht="21" x14ac:dyDescent="0.4">
      <c r="A56" s="27">
        <v>44011</v>
      </c>
      <c r="B56" s="36">
        <v>66</v>
      </c>
      <c r="C56" s="28">
        <f t="shared" si="8"/>
        <v>4691</v>
      </c>
      <c r="D56" s="37">
        <v>3</v>
      </c>
      <c r="E56" s="29">
        <f t="shared" si="6"/>
        <v>219</v>
      </c>
      <c r="F56" s="38">
        <v>2508</v>
      </c>
      <c r="G56" s="31">
        <f t="shared" si="10"/>
        <v>33</v>
      </c>
      <c r="H56" s="40">
        <f t="shared" si="9"/>
        <v>1964</v>
      </c>
      <c r="I56" s="33">
        <v>1034</v>
      </c>
      <c r="J56" s="41">
        <f t="shared" si="11"/>
        <v>6.3829787234042552</v>
      </c>
      <c r="K56" s="33">
        <f t="shared" si="1"/>
        <v>37528</v>
      </c>
      <c r="L56" s="33">
        <f t="shared" si="2"/>
        <v>528</v>
      </c>
      <c r="M56" s="33">
        <f t="shared" si="5"/>
        <v>15712</v>
      </c>
    </row>
    <row r="57" spans="1:14" ht="21" x14ac:dyDescent="0.4">
      <c r="A57" s="27">
        <v>44012</v>
      </c>
      <c r="B57" s="36">
        <v>140</v>
      </c>
      <c r="C57" s="28">
        <f t="shared" si="8"/>
        <v>4831</v>
      </c>
      <c r="D57" s="37">
        <v>4</v>
      </c>
      <c r="E57" s="29">
        <f t="shared" si="6"/>
        <v>223</v>
      </c>
      <c r="F57" s="38">
        <v>2582</v>
      </c>
      <c r="G57" s="31">
        <f t="shared" si="10"/>
        <v>74</v>
      </c>
      <c r="H57" s="40">
        <f t="shared" si="9"/>
        <v>2026</v>
      </c>
      <c r="I57" s="33">
        <v>4525</v>
      </c>
      <c r="J57" s="41">
        <f t="shared" si="11"/>
        <v>3.0939226519337018</v>
      </c>
      <c r="K57" s="33">
        <f t="shared" si="1"/>
        <v>38648</v>
      </c>
      <c r="L57" s="33">
        <f t="shared" si="2"/>
        <v>1120</v>
      </c>
      <c r="M57" s="33">
        <f t="shared" si="5"/>
        <v>16208</v>
      </c>
    </row>
    <row r="58" spans="1:14" ht="21" x14ac:dyDescent="0.4">
      <c r="A58" s="27">
        <v>44013</v>
      </c>
      <c r="B58" s="36">
        <v>158</v>
      </c>
      <c r="C58" s="28">
        <f t="shared" si="8"/>
        <v>4989</v>
      </c>
      <c r="D58" s="37">
        <v>7</v>
      </c>
      <c r="E58" s="29">
        <f t="shared" si="6"/>
        <v>230</v>
      </c>
      <c r="F58" s="38">
        <v>2676</v>
      </c>
      <c r="G58" s="31">
        <f t="shared" si="10"/>
        <v>94</v>
      </c>
      <c r="H58" s="40">
        <f t="shared" si="9"/>
        <v>2083</v>
      </c>
      <c r="I58" s="33">
        <v>3343</v>
      </c>
      <c r="J58" s="41">
        <f t="shared" si="11"/>
        <v>4.7262937481304217</v>
      </c>
      <c r="K58" s="33">
        <f t="shared" si="1"/>
        <v>39912</v>
      </c>
      <c r="L58" s="33">
        <f t="shared" si="2"/>
        <v>1264</v>
      </c>
      <c r="M58" s="33">
        <f t="shared" si="5"/>
        <v>16664</v>
      </c>
    </row>
    <row r="59" spans="1:14" ht="21" x14ac:dyDescent="0.4">
      <c r="A59" s="27">
        <v>44014</v>
      </c>
      <c r="B59" s="36">
        <v>165</v>
      </c>
      <c r="C59" s="28">
        <f t="shared" si="8"/>
        <v>5154</v>
      </c>
      <c r="D59" s="37">
        <v>2</v>
      </c>
      <c r="E59" s="29">
        <f t="shared" si="6"/>
        <v>232</v>
      </c>
      <c r="F59" s="38">
        <v>2722</v>
      </c>
      <c r="G59" s="31">
        <f t="shared" si="10"/>
        <v>46</v>
      </c>
      <c r="H59" s="40">
        <f t="shared" si="9"/>
        <v>2200</v>
      </c>
      <c r="I59" s="33">
        <v>2896</v>
      </c>
      <c r="J59" s="41">
        <f t="shared" si="11"/>
        <v>5.6975138121546962</v>
      </c>
      <c r="K59" s="33">
        <f t="shared" si="1"/>
        <v>41232</v>
      </c>
      <c r="L59" s="33">
        <f t="shared" si="2"/>
        <v>1320</v>
      </c>
      <c r="M59" s="33">
        <f t="shared" si="5"/>
        <v>17600</v>
      </c>
    </row>
    <row r="60" spans="1:14" ht="21" x14ac:dyDescent="0.4">
      <c r="A60" s="27">
        <v>44015</v>
      </c>
      <c r="B60" s="36">
        <v>161</v>
      </c>
      <c r="C60" s="28">
        <f t="shared" si="8"/>
        <v>5315</v>
      </c>
      <c r="D60" s="37">
        <v>0</v>
      </c>
      <c r="E60" s="29">
        <f t="shared" si="6"/>
        <v>232</v>
      </c>
      <c r="F60" s="38">
        <v>2802</v>
      </c>
      <c r="G60" s="31">
        <f t="shared" si="10"/>
        <v>80</v>
      </c>
      <c r="H60" s="40">
        <f t="shared" si="9"/>
        <v>2281</v>
      </c>
      <c r="I60" s="33">
        <v>3155</v>
      </c>
      <c r="J60" s="41">
        <f t="shared" si="11"/>
        <v>5.1030110935023769</v>
      </c>
      <c r="K60" s="33">
        <f t="shared" si="1"/>
        <v>42520</v>
      </c>
      <c r="L60" s="33">
        <f t="shared" si="2"/>
        <v>1288</v>
      </c>
      <c r="M60" s="33">
        <f t="shared" si="5"/>
        <v>18248</v>
      </c>
    </row>
    <row r="61" spans="1:14" ht="21" x14ac:dyDescent="0.4">
      <c r="A61" s="27">
        <v>44016</v>
      </c>
      <c r="B61" s="36">
        <v>182</v>
      </c>
      <c r="C61" s="28">
        <f t="shared" si="8"/>
        <v>5497</v>
      </c>
      <c r="D61" s="37">
        <v>7</v>
      </c>
      <c r="E61" s="29">
        <f t="shared" si="6"/>
        <v>239</v>
      </c>
      <c r="F61" s="38">
        <v>2892</v>
      </c>
      <c r="G61" s="31">
        <f t="shared" si="10"/>
        <v>90</v>
      </c>
      <c r="H61" s="40">
        <f t="shared" si="9"/>
        <v>2366</v>
      </c>
      <c r="I61" s="33">
        <v>2538</v>
      </c>
      <c r="J61" s="41">
        <f t="shared" si="11"/>
        <v>7.1710007880220656</v>
      </c>
      <c r="K61" s="33">
        <f t="shared" si="1"/>
        <v>43976</v>
      </c>
      <c r="L61" s="33">
        <f t="shared" si="2"/>
        <v>1456</v>
      </c>
      <c r="M61" s="33">
        <f t="shared" si="5"/>
        <v>18928</v>
      </c>
    </row>
    <row r="62" spans="1:14" ht="21" x14ac:dyDescent="0.4">
      <c r="A62" s="35">
        <v>44017</v>
      </c>
      <c r="B62" s="36">
        <v>180</v>
      </c>
      <c r="C62" s="28">
        <f t="shared" si="8"/>
        <v>5677</v>
      </c>
      <c r="D62" s="37">
        <v>2</v>
      </c>
      <c r="E62" s="29">
        <f t="shared" si="6"/>
        <v>241</v>
      </c>
      <c r="F62" s="38">
        <v>2898</v>
      </c>
      <c r="G62" s="31">
        <f t="shared" si="10"/>
        <v>6</v>
      </c>
      <c r="H62" s="40">
        <f t="shared" si="9"/>
        <v>2538</v>
      </c>
      <c r="I62" s="33">
        <v>2591</v>
      </c>
      <c r="J62" s="41">
        <f t="shared" si="11"/>
        <v>6.947124662292552</v>
      </c>
      <c r="K62" s="33">
        <f t="shared" si="1"/>
        <v>45416</v>
      </c>
      <c r="L62" s="33">
        <f t="shared" si="2"/>
        <v>1440</v>
      </c>
      <c r="M62" s="33">
        <f t="shared" si="5"/>
        <v>20304</v>
      </c>
    </row>
    <row r="63" spans="1:14" ht="21" x14ac:dyDescent="0.4">
      <c r="A63" s="27">
        <v>44018</v>
      </c>
      <c r="B63" s="36">
        <v>63</v>
      </c>
      <c r="C63" s="28">
        <f t="shared" si="8"/>
        <v>5740</v>
      </c>
      <c r="D63" s="37">
        <v>5</v>
      </c>
      <c r="E63" s="29">
        <f t="shared" si="6"/>
        <v>246</v>
      </c>
      <c r="F63" s="38">
        <v>2915</v>
      </c>
      <c r="G63" s="31">
        <f t="shared" si="10"/>
        <v>17</v>
      </c>
      <c r="H63" s="40">
        <f t="shared" si="9"/>
        <v>2579</v>
      </c>
      <c r="I63" s="33">
        <v>923</v>
      </c>
      <c r="J63" s="41">
        <f t="shared" si="11"/>
        <v>6.8255687973997841</v>
      </c>
      <c r="K63" s="33">
        <f t="shared" si="1"/>
        <v>45920</v>
      </c>
      <c r="L63" s="33">
        <f t="shared" si="2"/>
        <v>504</v>
      </c>
      <c r="M63" s="33">
        <f t="shared" si="5"/>
        <v>20632</v>
      </c>
      <c r="N63" s="8"/>
    </row>
    <row r="64" spans="1:14" ht="21" x14ac:dyDescent="0.4">
      <c r="A64" s="27">
        <v>44019</v>
      </c>
      <c r="B64" s="36">
        <v>174</v>
      </c>
      <c r="C64" s="28">
        <f t="shared" si="8"/>
        <v>5914</v>
      </c>
      <c r="D64" s="37">
        <v>4</v>
      </c>
      <c r="E64" s="29">
        <f t="shared" si="6"/>
        <v>250</v>
      </c>
      <c r="F64" s="38">
        <v>3000</v>
      </c>
      <c r="G64" s="31">
        <f t="shared" si="10"/>
        <v>85</v>
      </c>
      <c r="H64" s="40">
        <f t="shared" si="9"/>
        <v>2664</v>
      </c>
      <c r="I64" s="33">
        <v>2775</v>
      </c>
      <c r="J64" s="41">
        <f t="shared" si="11"/>
        <v>6.2702702702702702</v>
      </c>
      <c r="K64" s="33">
        <f t="shared" si="1"/>
        <v>47312</v>
      </c>
      <c r="L64" s="33">
        <f t="shared" si="2"/>
        <v>1392</v>
      </c>
      <c r="M64" s="33">
        <f t="shared" si="5"/>
        <v>21312</v>
      </c>
    </row>
    <row r="65" spans="1:14" ht="21" x14ac:dyDescent="0.4">
      <c r="A65" s="27">
        <v>44020</v>
      </c>
      <c r="B65" s="36">
        <v>188</v>
      </c>
      <c r="C65" s="28">
        <f t="shared" si="8"/>
        <v>6102</v>
      </c>
      <c r="D65" s="37">
        <v>4</v>
      </c>
      <c r="E65" s="29">
        <f t="shared" si="6"/>
        <v>254</v>
      </c>
      <c r="F65" s="38">
        <v>3037</v>
      </c>
      <c r="G65" s="31">
        <f t="shared" si="10"/>
        <v>37</v>
      </c>
      <c r="H65" s="40">
        <f t="shared" si="9"/>
        <v>2811</v>
      </c>
      <c r="I65" s="33">
        <v>3467</v>
      </c>
      <c r="J65" s="41">
        <f t="shared" si="11"/>
        <v>5.4225555235073557</v>
      </c>
      <c r="K65" s="33">
        <f t="shared" si="1"/>
        <v>48816</v>
      </c>
      <c r="L65" s="33">
        <f t="shared" si="2"/>
        <v>1504</v>
      </c>
      <c r="M65" s="33">
        <f t="shared" si="5"/>
        <v>22488</v>
      </c>
    </row>
    <row r="66" spans="1:14" ht="21" x14ac:dyDescent="0.4">
      <c r="A66" s="27">
        <v>44021</v>
      </c>
      <c r="B66" s="36">
        <v>240</v>
      </c>
      <c r="C66" s="28">
        <f t="shared" si="8"/>
        <v>6342</v>
      </c>
      <c r="D66" s="37">
        <v>5</v>
      </c>
      <c r="E66" s="29">
        <f t="shared" si="6"/>
        <v>259</v>
      </c>
      <c r="F66" s="38">
        <v>3166</v>
      </c>
      <c r="G66" s="31">
        <f t="shared" si="10"/>
        <v>129</v>
      </c>
      <c r="H66" s="40">
        <f t="shared" si="9"/>
        <v>2917</v>
      </c>
      <c r="I66" s="33">
        <v>4286</v>
      </c>
      <c r="J66" s="41">
        <f t="shared" si="11"/>
        <v>5.5996266915538966</v>
      </c>
      <c r="K66" s="33">
        <f>C66*8</f>
        <v>50736</v>
      </c>
      <c r="L66" s="33">
        <f>B66*8</f>
        <v>1920</v>
      </c>
      <c r="M66" s="33">
        <f t="shared" si="5"/>
        <v>23336</v>
      </c>
    </row>
    <row r="67" spans="1:14" ht="21" x14ac:dyDescent="0.4">
      <c r="A67" s="27">
        <v>44022</v>
      </c>
      <c r="B67" s="36">
        <v>330</v>
      </c>
      <c r="C67" s="28">
        <f t="shared" si="8"/>
        <v>6672</v>
      </c>
      <c r="D67" s="37">
        <v>3</v>
      </c>
      <c r="E67" s="29">
        <f t="shared" si="6"/>
        <v>262</v>
      </c>
      <c r="F67" s="38">
        <v>3229</v>
      </c>
      <c r="G67" s="31">
        <f t="shared" si="10"/>
        <v>63</v>
      </c>
      <c r="H67" s="40">
        <f t="shared" si="9"/>
        <v>3181</v>
      </c>
      <c r="I67" s="33">
        <v>3686</v>
      </c>
      <c r="J67" s="41">
        <f t="shared" si="11"/>
        <v>8.9527943570265869</v>
      </c>
      <c r="K67" s="33">
        <f t="shared" ref="K67:K128" si="12">C67*8</f>
        <v>53376</v>
      </c>
      <c r="L67" s="33">
        <f>B67*8</f>
        <v>2640</v>
      </c>
      <c r="M67" s="33">
        <f t="shared" ref="M67:M130" si="13">H67*8</f>
        <v>25448</v>
      </c>
    </row>
    <row r="68" spans="1:14" ht="21" x14ac:dyDescent="0.4">
      <c r="A68" s="27">
        <v>44023</v>
      </c>
      <c r="B68" s="36">
        <v>292</v>
      </c>
      <c r="C68" s="28">
        <f t="shared" si="8"/>
        <v>6964</v>
      </c>
      <c r="D68" s="37">
        <v>5</v>
      </c>
      <c r="E68" s="29">
        <f t="shared" si="6"/>
        <v>267</v>
      </c>
      <c r="F68" s="38">
        <v>3308</v>
      </c>
      <c r="G68" s="31">
        <f t="shared" si="10"/>
        <v>79</v>
      </c>
      <c r="H68" s="40">
        <f t="shared" si="9"/>
        <v>3389</v>
      </c>
      <c r="I68" s="33">
        <v>4540</v>
      </c>
      <c r="J68" s="41">
        <f t="shared" si="11"/>
        <v>6.4317180616740091</v>
      </c>
      <c r="K68" s="33">
        <f t="shared" si="12"/>
        <v>55712</v>
      </c>
      <c r="L68" s="33">
        <f>B68*8</f>
        <v>2336</v>
      </c>
      <c r="M68" s="33">
        <f t="shared" si="13"/>
        <v>27112</v>
      </c>
    </row>
    <row r="69" spans="1:14" ht="21" x14ac:dyDescent="0.4">
      <c r="A69" s="27">
        <v>44024</v>
      </c>
      <c r="B69" s="36">
        <v>211</v>
      </c>
      <c r="C69" s="28">
        <f t="shared" si="8"/>
        <v>7175</v>
      </c>
      <c r="D69" s="37">
        <v>0</v>
      </c>
      <c r="E69" s="29">
        <f t="shared" si="6"/>
        <v>267</v>
      </c>
      <c r="F69" s="38">
        <v>3311</v>
      </c>
      <c r="G69" s="31">
        <f t="shared" si="10"/>
        <v>3</v>
      </c>
      <c r="H69" s="40">
        <f t="shared" si="9"/>
        <v>3597</v>
      </c>
      <c r="I69" s="33">
        <v>2806</v>
      </c>
      <c r="J69" s="41">
        <f t="shared" si="11"/>
        <v>7.5196008553100508</v>
      </c>
      <c r="K69" s="33">
        <f t="shared" si="12"/>
        <v>57400</v>
      </c>
      <c r="L69" s="33">
        <f t="shared" ref="L69:L132" si="14">B69*8</f>
        <v>1688</v>
      </c>
      <c r="M69" s="33">
        <f t="shared" si="13"/>
        <v>28776</v>
      </c>
      <c r="N69" s="8"/>
    </row>
    <row r="70" spans="1:14" ht="21" x14ac:dyDescent="0.4">
      <c r="A70" s="27">
        <v>44025</v>
      </c>
      <c r="B70" s="36">
        <v>77</v>
      </c>
      <c r="C70" s="28">
        <f t="shared" si="8"/>
        <v>7252</v>
      </c>
      <c r="D70" s="37">
        <v>1</v>
      </c>
      <c r="E70" s="29">
        <f t="shared" si="6"/>
        <v>268</v>
      </c>
      <c r="F70" s="38">
        <v>3319</v>
      </c>
      <c r="G70" s="31">
        <f t="shared" si="10"/>
        <v>8</v>
      </c>
      <c r="H70" s="40">
        <f t="shared" si="9"/>
        <v>3665</v>
      </c>
      <c r="I70" s="33">
        <v>1198</v>
      </c>
      <c r="J70" s="41">
        <f t="shared" si="11"/>
        <v>6.4273789649415702</v>
      </c>
      <c r="K70" s="33">
        <f t="shared" si="12"/>
        <v>58016</v>
      </c>
      <c r="L70" s="33">
        <f t="shared" si="14"/>
        <v>616</v>
      </c>
      <c r="M70" s="33">
        <f t="shared" si="13"/>
        <v>29320</v>
      </c>
      <c r="N70" s="8"/>
    </row>
    <row r="71" spans="1:14" ht="21" x14ac:dyDescent="0.4">
      <c r="A71" s="27">
        <v>44026</v>
      </c>
      <c r="B71" s="36">
        <v>159</v>
      </c>
      <c r="C71" s="28">
        <f t="shared" si="8"/>
        <v>7411</v>
      </c>
      <c r="D71" s="37">
        <v>8</v>
      </c>
      <c r="E71" s="29">
        <f t="shared" si="6"/>
        <v>276</v>
      </c>
      <c r="F71" s="38">
        <v>3517</v>
      </c>
      <c r="G71" s="31">
        <f t="shared" si="10"/>
        <v>198</v>
      </c>
      <c r="H71" s="40">
        <f t="shared" si="9"/>
        <v>3618</v>
      </c>
      <c r="I71" s="33">
        <v>3341</v>
      </c>
      <c r="J71" s="41">
        <f t="shared" si="11"/>
        <v>4.7590541753965878</v>
      </c>
      <c r="K71" s="33">
        <f t="shared" si="12"/>
        <v>59288</v>
      </c>
      <c r="L71" s="33">
        <f t="shared" si="14"/>
        <v>1272</v>
      </c>
      <c r="M71" s="33">
        <f t="shared" si="13"/>
        <v>28944</v>
      </c>
    </row>
    <row r="72" spans="1:14" ht="21" x14ac:dyDescent="0.4">
      <c r="A72" s="35">
        <v>44027</v>
      </c>
      <c r="B72" s="36">
        <v>234</v>
      </c>
      <c r="C72" s="28">
        <f t="shared" si="8"/>
        <v>7645</v>
      </c>
      <c r="D72" s="37">
        <v>7</v>
      </c>
      <c r="E72" s="29">
        <f t="shared" si="6"/>
        <v>283</v>
      </c>
      <c r="F72" s="38">
        <v>3663</v>
      </c>
      <c r="G72" s="31">
        <f t="shared" si="10"/>
        <v>146</v>
      </c>
      <c r="H72" s="40">
        <f t="shared" si="9"/>
        <v>3699</v>
      </c>
      <c r="I72" s="33">
        <v>4885</v>
      </c>
      <c r="J72" s="41">
        <f t="shared" si="11"/>
        <v>4.7901740020470829</v>
      </c>
      <c r="K72" s="33">
        <f t="shared" si="12"/>
        <v>61160</v>
      </c>
      <c r="L72" s="33">
        <f t="shared" si="14"/>
        <v>1872</v>
      </c>
      <c r="M72" s="33">
        <f t="shared" si="13"/>
        <v>29592</v>
      </c>
    </row>
    <row r="73" spans="1:14" ht="21" x14ac:dyDescent="0.4">
      <c r="A73" s="27">
        <v>44028</v>
      </c>
      <c r="B73" s="36">
        <v>232</v>
      </c>
      <c r="C73" s="28">
        <f t="shared" si="8"/>
        <v>7877</v>
      </c>
      <c r="D73" s="37">
        <v>6</v>
      </c>
      <c r="E73" s="29">
        <f t="shared" si="6"/>
        <v>289</v>
      </c>
      <c r="F73" s="38">
        <v>3841</v>
      </c>
      <c r="G73" s="31">
        <f t="shared" si="10"/>
        <v>178</v>
      </c>
      <c r="H73" s="40">
        <f t="shared" si="9"/>
        <v>3747</v>
      </c>
      <c r="I73" s="33">
        <v>5393</v>
      </c>
      <c r="J73" s="41">
        <f t="shared" si="11"/>
        <v>4.3018727980715745</v>
      </c>
      <c r="K73" s="33">
        <f t="shared" si="12"/>
        <v>63016</v>
      </c>
      <c r="L73" s="33">
        <f t="shared" si="14"/>
        <v>1856</v>
      </c>
      <c r="M73" s="33">
        <f t="shared" si="13"/>
        <v>29976</v>
      </c>
    </row>
    <row r="74" spans="1:14" ht="21" x14ac:dyDescent="0.4">
      <c r="A74" s="27">
        <v>44029</v>
      </c>
      <c r="B74" s="36">
        <v>267</v>
      </c>
      <c r="C74" s="28">
        <f t="shared" si="8"/>
        <v>8144</v>
      </c>
      <c r="D74" s="37">
        <v>4</v>
      </c>
      <c r="E74" s="29">
        <f t="shared" si="6"/>
        <v>293</v>
      </c>
      <c r="F74" s="38">
        <v>3927</v>
      </c>
      <c r="G74" s="31">
        <f t="shared" si="10"/>
        <v>86</v>
      </c>
      <c r="H74" s="40">
        <f t="shared" si="9"/>
        <v>3924</v>
      </c>
      <c r="I74" s="33">
        <v>6526</v>
      </c>
      <c r="J74" s="41">
        <f t="shared" si="11"/>
        <v>4.0913269996935338</v>
      </c>
      <c r="K74" s="33">
        <f t="shared" si="12"/>
        <v>65152</v>
      </c>
      <c r="L74" s="33">
        <f t="shared" si="14"/>
        <v>2136</v>
      </c>
      <c r="M74" s="33">
        <f t="shared" si="13"/>
        <v>31392</v>
      </c>
    </row>
    <row r="75" spans="1:14" ht="21" x14ac:dyDescent="0.4">
      <c r="A75" s="27">
        <v>44030</v>
      </c>
      <c r="B75" s="36">
        <v>298</v>
      </c>
      <c r="C75" s="28">
        <f t="shared" si="8"/>
        <v>8442</v>
      </c>
      <c r="D75" s="37">
        <v>4</v>
      </c>
      <c r="E75" s="29">
        <f t="shared" si="6"/>
        <v>297</v>
      </c>
      <c r="F75" s="38">
        <v>4033</v>
      </c>
      <c r="G75" s="31">
        <f t="shared" si="10"/>
        <v>106</v>
      </c>
      <c r="H75" s="40">
        <f t="shared" si="9"/>
        <v>4112</v>
      </c>
      <c r="I75" s="33">
        <v>4884</v>
      </c>
      <c r="J75" s="41">
        <f t="shared" si="11"/>
        <v>6.1015561015561017</v>
      </c>
      <c r="K75" s="33">
        <f t="shared" si="12"/>
        <v>67536</v>
      </c>
      <c r="L75" s="33">
        <f t="shared" si="14"/>
        <v>2384</v>
      </c>
      <c r="M75" s="33">
        <f t="shared" si="13"/>
        <v>32896</v>
      </c>
    </row>
    <row r="76" spans="1:14" ht="21" x14ac:dyDescent="0.4">
      <c r="A76" s="27">
        <v>44031</v>
      </c>
      <c r="B76" s="36">
        <v>196</v>
      </c>
      <c r="C76" s="28">
        <f t="shared" si="8"/>
        <v>8638</v>
      </c>
      <c r="D76" s="37">
        <v>2</v>
      </c>
      <c r="E76" s="29">
        <f t="shared" si="6"/>
        <v>299</v>
      </c>
      <c r="F76" s="38">
        <v>4081</v>
      </c>
      <c r="G76" s="31">
        <f t="shared" si="10"/>
        <v>48</v>
      </c>
      <c r="H76" s="40">
        <f t="shared" si="9"/>
        <v>4258</v>
      </c>
      <c r="I76" s="33">
        <v>2003</v>
      </c>
      <c r="J76" s="41">
        <f t="shared" si="11"/>
        <v>9.7853220169745381</v>
      </c>
      <c r="K76" s="33">
        <f t="shared" si="12"/>
        <v>69104</v>
      </c>
      <c r="L76" s="33">
        <f t="shared" si="14"/>
        <v>1568</v>
      </c>
      <c r="M76" s="33">
        <f t="shared" si="13"/>
        <v>34064</v>
      </c>
    </row>
    <row r="77" spans="1:14" ht="21" x14ac:dyDescent="0.4">
      <c r="A77" s="27">
        <v>44032</v>
      </c>
      <c r="B77" s="36">
        <v>95</v>
      </c>
      <c r="C77" s="28">
        <f t="shared" si="8"/>
        <v>8733</v>
      </c>
      <c r="D77" s="37">
        <v>1</v>
      </c>
      <c r="E77" s="29">
        <f t="shared" si="6"/>
        <v>300</v>
      </c>
      <c r="F77" s="38">
        <v>4106</v>
      </c>
      <c r="G77" s="31">
        <f t="shared" si="10"/>
        <v>25</v>
      </c>
      <c r="H77" s="40">
        <f t="shared" si="9"/>
        <v>4327</v>
      </c>
      <c r="I77" s="33">
        <v>3155</v>
      </c>
      <c r="J77" s="41">
        <f t="shared" si="11"/>
        <v>3.0110935023771792</v>
      </c>
      <c r="K77" s="33">
        <f t="shared" si="12"/>
        <v>69864</v>
      </c>
      <c r="L77" s="33">
        <f t="shared" si="14"/>
        <v>760</v>
      </c>
      <c r="M77" s="33">
        <f t="shared" si="13"/>
        <v>34616</v>
      </c>
    </row>
    <row r="78" spans="1:14" ht="21" x14ac:dyDescent="0.4">
      <c r="A78" s="27">
        <v>44033</v>
      </c>
      <c r="B78" s="36">
        <v>196</v>
      </c>
      <c r="C78" s="28">
        <f t="shared" si="8"/>
        <v>8929</v>
      </c>
      <c r="D78" s="37">
        <v>8</v>
      </c>
      <c r="E78" s="29">
        <f t="shared" si="6"/>
        <v>308</v>
      </c>
      <c r="F78" s="38">
        <v>4205</v>
      </c>
      <c r="G78" s="31">
        <f t="shared" si="10"/>
        <v>99</v>
      </c>
      <c r="H78" s="40">
        <f t="shared" si="9"/>
        <v>4416</v>
      </c>
      <c r="I78" s="33">
        <v>3686</v>
      </c>
      <c r="J78" s="41">
        <f t="shared" si="11"/>
        <v>5.3174172544763971</v>
      </c>
      <c r="K78" s="33">
        <f t="shared" si="12"/>
        <v>71432</v>
      </c>
      <c r="L78" s="33">
        <f t="shared" si="14"/>
        <v>1568</v>
      </c>
      <c r="M78" s="33">
        <f t="shared" si="13"/>
        <v>35328</v>
      </c>
    </row>
    <row r="79" spans="1:14" ht="21" x14ac:dyDescent="0.4">
      <c r="A79" s="27">
        <v>44034</v>
      </c>
      <c r="B79" s="36">
        <v>325</v>
      </c>
      <c r="C79" s="28">
        <f t="shared" si="8"/>
        <v>9254</v>
      </c>
      <c r="D79" s="37">
        <v>5</v>
      </c>
      <c r="E79" s="29">
        <f t="shared" si="6"/>
        <v>313</v>
      </c>
      <c r="F79" s="38">
        <v>4521</v>
      </c>
      <c r="G79" s="31">
        <f t="shared" si="10"/>
        <v>316</v>
      </c>
      <c r="H79" s="40">
        <f t="shared" si="9"/>
        <v>4420</v>
      </c>
      <c r="I79" s="33">
        <v>5365</v>
      </c>
      <c r="J79" s="41">
        <f t="shared" si="11"/>
        <v>6.0577819198508855</v>
      </c>
      <c r="K79" s="33">
        <f t="shared" si="12"/>
        <v>74032</v>
      </c>
      <c r="L79" s="33">
        <f t="shared" si="14"/>
        <v>2600</v>
      </c>
      <c r="M79" s="33">
        <f t="shared" si="13"/>
        <v>35360</v>
      </c>
    </row>
    <row r="80" spans="1:14" ht="21" x14ac:dyDescent="0.4">
      <c r="A80" s="27">
        <v>44035</v>
      </c>
      <c r="B80" s="36">
        <v>330</v>
      </c>
      <c r="C80" s="28">
        <f t="shared" si="8"/>
        <v>9584</v>
      </c>
      <c r="D80" s="37">
        <v>8</v>
      </c>
      <c r="E80" s="29">
        <f t="shared" si="6"/>
        <v>321</v>
      </c>
      <c r="F80" s="38">
        <v>4643</v>
      </c>
      <c r="G80" s="31">
        <f t="shared" si="10"/>
        <v>122</v>
      </c>
      <c r="H80" s="40">
        <f t="shared" si="9"/>
        <v>4620</v>
      </c>
      <c r="I80" s="33">
        <v>6183</v>
      </c>
      <c r="J80" s="41">
        <f t="shared" si="11"/>
        <v>5.3372149442018433</v>
      </c>
      <c r="K80" s="33">
        <f t="shared" si="12"/>
        <v>76672</v>
      </c>
      <c r="L80" s="33">
        <f t="shared" si="14"/>
        <v>2640</v>
      </c>
      <c r="M80" s="33">
        <f t="shared" si="13"/>
        <v>36960</v>
      </c>
    </row>
    <row r="81" spans="1:14" ht="21" x14ac:dyDescent="0.4">
      <c r="A81" s="27">
        <v>44036</v>
      </c>
      <c r="B81" s="36">
        <v>269</v>
      </c>
      <c r="C81" s="28">
        <f t="shared" si="8"/>
        <v>9853</v>
      </c>
      <c r="D81" s="37">
        <v>8</v>
      </c>
      <c r="E81" s="29">
        <f t="shared" si="6"/>
        <v>329</v>
      </c>
      <c r="F81" s="38">
        <v>5031</v>
      </c>
      <c r="G81" s="31">
        <f t="shared" si="10"/>
        <v>388</v>
      </c>
      <c r="H81" s="40">
        <f t="shared" si="9"/>
        <v>4493</v>
      </c>
      <c r="I81" s="33">
        <v>5913</v>
      </c>
      <c r="J81" s="41">
        <f t="shared" si="11"/>
        <v>4.5492981566040926</v>
      </c>
      <c r="K81" s="33">
        <f t="shared" si="12"/>
        <v>78824</v>
      </c>
      <c r="L81" s="33">
        <f t="shared" si="14"/>
        <v>2152</v>
      </c>
      <c r="M81" s="33">
        <f t="shared" si="13"/>
        <v>35944</v>
      </c>
      <c r="N81" s="8"/>
    </row>
    <row r="82" spans="1:14" ht="21" x14ac:dyDescent="0.4">
      <c r="A82" s="35">
        <v>44037</v>
      </c>
      <c r="B82" s="36">
        <v>270</v>
      </c>
      <c r="C82" s="28">
        <f t="shared" si="8"/>
        <v>10123</v>
      </c>
      <c r="D82" s="37">
        <v>8</v>
      </c>
      <c r="E82" s="29">
        <f t="shared" si="6"/>
        <v>337</v>
      </c>
      <c r="F82" s="38">
        <v>5252</v>
      </c>
      <c r="G82" s="31">
        <f t="shared" si="10"/>
        <v>221</v>
      </c>
      <c r="H82" s="40">
        <f t="shared" si="9"/>
        <v>4534</v>
      </c>
      <c r="I82" s="33">
        <v>5963</v>
      </c>
      <c r="J82" s="41">
        <f t="shared" si="11"/>
        <v>4.5279221868187154</v>
      </c>
      <c r="K82" s="33">
        <f t="shared" si="12"/>
        <v>80984</v>
      </c>
      <c r="L82" s="33">
        <f t="shared" si="14"/>
        <v>2160</v>
      </c>
      <c r="M82" s="33">
        <f t="shared" si="13"/>
        <v>36272</v>
      </c>
      <c r="N82" s="8"/>
    </row>
    <row r="83" spans="1:14" ht="21" x14ac:dyDescent="0.4">
      <c r="A83" s="27">
        <v>44038</v>
      </c>
      <c r="B83" s="36">
        <v>189</v>
      </c>
      <c r="C83" s="28">
        <f t="shared" si="8"/>
        <v>10312</v>
      </c>
      <c r="D83" s="37">
        <v>1</v>
      </c>
      <c r="E83" s="29">
        <f t="shared" si="6"/>
        <v>338</v>
      </c>
      <c r="F83" s="38">
        <v>5306</v>
      </c>
      <c r="G83" s="31">
        <f t="shared" si="10"/>
        <v>54</v>
      </c>
      <c r="H83" s="40">
        <f t="shared" si="9"/>
        <v>4668</v>
      </c>
      <c r="I83" s="33">
        <v>2161</v>
      </c>
      <c r="J83" s="41">
        <f t="shared" si="11"/>
        <v>8.7459509486348903</v>
      </c>
      <c r="K83" s="33">
        <f t="shared" si="12"/>
        <v>82496</v>
      </c>
      <c r="L83" s="33">
        <f t="shared" si="14"/>
        <v>1512</v>
      </c>
      <c r="M83" s="33">
        <f t="shared" si="13"/>
        <v>37344</v>
      </c>
    </row>
    <row r="84" spans="1:14" ht="21" x14ac:dyDescent="0.4">
      <c r="A84" s="27">
        <v>44039</v>
      </c>
      <c r="B84" s="36">
        <v>115</v>
      </c>
      <c r="C84" s="28">
        <f t="shared" si="8"/>
        <v>10427</v>
      </c>
      <c r="D84" s="37">
        <v>2</v>
      </c>
      <c r="E84" s="29">
        <f t="shared" si="6"/>
        <v>340</v>
      </c>
      <c r="F84" s="38">
        <v>5355</v>
      </c>
      <c r="G84" s="31">
        <f t="shared" si="10"/>
        <v>49</v>
      </c>
      <c r="H84" s="40">
        <f t="shared" si="9"/>
        <v>4732</v>
      </c>
      <c r="I84" s="33">
        <v>3502</v>
      </c>
      <c r="J84" s="41">
        <f t="shared" si="11"/>
        <v>3.2838378069674468</v>
      </c>
      <c r="K84" s="33">
        <f t="shared" si="12"/>
        <v>83416</v>
      </c>
      <c r="L84" s="33">
        <f t="shared" si="14"/>
        <v>920</v>
      </c>
      <c r="M84" s="33">
        <f t="shared" si="13"/>
        <v>37856</v>
      </c>
    </row>
    <row r="85" spans="1:14" ht="21" x14ac:dyDescent="0.4">
      <c r="A85" s="27">
        <v>44040</v>
      </c>
      <c r="B85" s="36">
        <v>194</v>
      </c>
      <c r="C85" s="28">
        <f t="shared" si="8"/>
        <v>10621</v>
      </c>
      <c r="D85" s="37">
        <v>7</v>
      </c>
      <c r="E85" s="29">
        <f t="shared" si="6"/>
        <v>347</v>
      </c>
      <c r="F85" s="38">
        <v>5585</v>
      </c>
      <c r="G85" s="31">
        <f t="shared" si="10"/>
        <v>230</v>
      </c>
      <c r="H85" s="40">
        <f t="shared" si="9"/>
        <v>4689</v>
      </c>
      <c r="I85" s="33">
        <v>3832</v>
      </c>
      <c r="J85" s="41">
        <f t="shared" si="11"/>
        <v>5.0626304801670141</v>
      </c>
      <c r="K85" s="33">
        <f t="shared" si="12"/>
        <v>84968</v>
      </c>
      <c r="L85" s="33">
        <f t="shared" si="14"/>
        <v>1552</v>
      </c>
      <c r="M85" s="33">
        <f t="shared" si="13"/>
        <v>37512</v>
      </c>
    </row>
    <row r="86" spans="1:14" ht="21" x14ac:dyDescent="0.4">
      <c r="A86" s="27">
        <v>44041</v>
      </c>
      <c r="B86" s="36">
        <v>250</v>
      </c>
      <c r="C86" s="28">
        <f t="shared" si="8"/>
        <v>10871</v>
      </c>
      <c r="D86" s="37">
        <v>8</v>
      </c>
      <c r="E86" s="29">
        <f t="shared" si="6"/>
        <v>355</v>
      </c>
      <c r="F86" s="38">
        <v>5766</v>
      </c>
      <c r="G86" s="31">
        <f t="shared" si="10"/>
        <v>181</v>
      </c>
      <c r="H86" s="40">
        <f t="shared" si="9"/>
        <v>4750</v>
      </c>
      <c r="I86" s="33">
        <v>5303</v>
      </c>
      <c r="J86" s="41">
        <f t="shared" si="11"/>
        <v>4.7143126532151616</v>
      </c>
      <c r="K86" s="33">
        <f t="shared" si="12"/>
        <v>86968</v>
      </c>
      <c r="L86" s="33">
        <f t="shared" si="14"/>
        <v>2000</v>
      </c>
      <c r="M86" s="33">
        <f t="shared" si="13"/>
        <v>38000</v>
      </c>
    </row>
    <row r="87" spans="1:14" ht="21" x14ac:dyDescent="0.4">
      <c r="A87" s="27">
        <v>44042</v>
      </c>
      <c r="B87" s="36">
        <v>284</v>
      </c>
      <c r="C87" s="28">
        <f t="shared" si="8"/>
        <v>11155</v>
      </c>
      <c r="D87" s="37">
        <v>13</v>
      </c>
      <c r="E87" s="29">
        <f t="shared" si="6"/>
        <v>368</v>
      </c>
      <c r="F87" s="38">
        <v>5971</v>
      </c>
      <c r="G87" s="31">
        <f t="shared" si="10"/>
        <v>205</v>
      </c>
      <c r="H87" s="40">
        <f t="shared" si="9"/>
        <v>4816</v>
      </c>
      <c r="I87" s="33">
        <v>6395</v>
      </c>
      <c r="J87" s="41">
        <f t="shared" si="11"/>
        <v>4.4409695074276776</v>
      </c>
      <c r="K87" s="33">
        <f t="shared" si="12"/>
        <v>89240</v>
      </c>
      <c r="L87" s="33">
        <f t="shared" si="14"/>
        <v>2272</v>
      </c>
      <c r="M87" s="33">
        <f t="shared" si="13"/>
        <v>38528</v>
      </c>
    </row>
    <row r="88" spans="1:14" ht="21" x14ac:dyDescent="0.4">
      <c r="A88" s="27">
        <v>44043</v>
      </c>
      <c r="B88" s="36">
        <v>265</v>
      </c>
      <c r="C88" s="28">
        <f t="shared" si="8"/>
        <v>11420</v>
      </c>
      <c r="D88" s="37">
        <v>6</v>
      </c>
      <c r="E88" s="29">
        <f t="shared" si="6"/>
        <v>374</v>
      </c>
      <c r="F88" s="38">
        <v>6173</v>
      </c>
      <c r="G88" s="31">
        <f t="shared" si="10"/>
        <v>202</v>
      </c>
      <c r="H88" s="40">
        <f t="shared" si="9"/>
        <v>4873</v>
      </c>
      <c r="I88" s="33">
        <v>6639</v>
      </c>
      <c r="J88" s="41">
        <f t="shared" si="11"/>
        <v>3.9915649947281215</v>
      </c>
      <c r="K88" s="33">
        <f t="shared" si="12"/>
        <v>91360</v>
      </c>
      <c r="L88" s="33">
        <f t="shared" si="14"/>
        <v>2120</v>
      </c>
      <c r="M88" s="33">
        <f t="shared" si="13"/>
        <v>38984</v>
      </c>
    </row>
    <row r="89" spans="1:14" ht="21" x14ac:dyDescent="0.4">
      <c r="A89" s="27">
        <v>44044</v>
      </c>
      <c r="B89" s="36">
        <v>270</v>
      </c>
      <c r="C89" s="28">
        <f t="shared" si="8"/>
        <v>11690</v>
      </c>
      <c r="D89" s="37">
        <v>9</v>
      </c>
      <c r="E89" s="29">
        <f t="shared" si="6"/>
        <v>383</v>
      </c>
      <c r="F89" s="38">
        <v>6319</v>
      </c>
      <c r="G89" s="31">
        <f t="shared" si="10"/>
        <v>146</v>
      </c>
      <c r="H89" s="40">
        <f t="shared" si="9"/>
        <v>4988</v>
      </c>
      <c r="I89" s="33">
        <v>5582</v>
      </c>
      <c r="J89" s="41">
        <f t="shared" si="11"/>
        <v>4.8369759942672879</v>
      </c>
      <c r="K89" s="33">
        <f t="shared" si="12"/>
        <v>93520</v>
      </c>
      <c r="L89" s="33">
        <f t="shared" si="14"/>
        <v>2160</v>
      </c>
      <c r="M89" s="33">
        <f t="shared" si="13"/>
        <v>39904</v>
      </c>
    </row>
    <row r="90" spans="1:14" ht="21" x14ac:dyDescent="0.4">
      <c r="A90" s="27">
        <v>44045</v>
      </c>
      <c r="B90" s="36">
        <v>146</v>
      </c>
      <c r="C90" s="28">
        <f t="shared" si="8"/>
        <v>11836</v>
      </c>
      <c r="D90" s="37">
        <v>2</v>
      </c>
      <c r="E90" s="29">
        <f t="shared" si="6"/>
        <v>385</v>
      </c>
      <c r="F90" s="38">
        <v>6396</v>
      </c>
      <c r="G90" s="31">
        <f t="shared" si="10"/>
        <v>77</v>
      </c>
      <c r="H90" s="40">
        <f t="shared" si="9"/>
        <v>5055</v>
      </c>
      <c r="I90" s="33">
        <v>3955</v>
      </c>
      <c r="J90" s="41">
        <f t="shared" si="11"/>
        <v>3.6915297092288246</v>
      </c>
      <c r="K90" s="33">
        <f t="shared" si="12"/>
        <v>94688</v>
      </c>
      <c r="L90" s="33">
        <f t="shared" si="14"/>
        <v>1168</v>
      </c>
      <c r="M90" s="33">
        <f t="shared" si="13"/>
        <v>40440</v>
      </c>
    </row>
    <row r="91" spans="1:14" ht="21" x14ac:dyDescent="0.4">
      <c r="A91" s="27">
        <v>44046</v>
      </c>
      <c r="B91" s="36">
        <v>119</v>
      </c>
      <c r="C91" s="28">
        <f t="shared" si="8"/>
        <v>11955</v>
      </c>
      <c r="D91" s="37">
        <v>3</v>
      </c>
      <c r="E91" s="29">
        <f t="shared" si="6"/>
        <v>388</v>
      </c>
      <c r="F91" s="38">
        <v>6420</v>
      </c>
      <c r="G91" s="31">
        <f t="shared" si="10"/>
        <v>24</v>
      </c>
      <c r="H91" s="40">
        <f t="shared" si="9"/>
        <v>5147</v>
      </c>
      <c r="I91" s="33">
        <v>1491</v>
      </c>
      <c r="J91" s="41">
        <f t="shared" si="11"/>
        <v>7.981220657276995</v>
      </c>
      <c r="K91" s="33">
        <f t="shared" si="12"/>
        <v>95640</v>
      </c>
      <c r="L91" s="33">
        <f t="shared" si="14"/>
        <v>952</v>
      </c>
      <c r="M91" s="33">
        <f t="shared" si="13"/>
        <v>41176</v>
      </c>
    </row>
    <row r="92" spans="1:14" ht="21" x14ac:dyDescent="0.4">
      <c r="A92" s="35">
        <v>44047</v>
      </c>
      <c r="B92" s="36">
        <v>204</v>
      </c>
      <c r="C92" s="28">
        <f t="shared" si="8"/>
        <v>12159</v>
      </c>
      <c r="D92" s="37">
        <v>16</v>
      </c>
      <c r="E92" s="29">
        <f t="shared" si="6"/>
        <v>404</v>
      </c>
      <c r="F92" s="38">
        <v>6684</v>
      </c>
      <c r="G92" s="31">
        <f t="shared" si="10"/>
        <v>264</v>
      </c>
      <c r="H92" s="40">
        <f t="shared" si="9"/>
        <v>5071</v>
      </c>
      <c r="I92" s="33">
        <v>4137</v>
      </c>
      <c r="J92" s="41">
        <f t="shared" si="11"/>
        <v>4.9311094996374187</v>
      </c>
      <c r="K92" s="33">
        <f t="shared" si="12"/>
        <v>97272</v>
      </c>
      <c r="L92" s="33">
        <f t="shared" si="14"/>
        <v>1632</v>
      </c>
      <c r="M92" s="33">
        <f t="shared" si="13"/>
        <v>40568</v>
      </c>
    </row>
    <row r="93" spans="1:14" ht="21" x14ac:dyDescent="0.4">
      <c r="A93" s="27">
        <v>44048</v>
      </c>
      <c r="B93" s="36">
        <v>255</v>
      </c>
      <c r="C93" s="28">
        <f t="shared" si="8"/>
        <v>12414</v>
      </c>
      <c r="D93" s="37">
        <v>11</v>
      </c>
      <c r="E93" s="29">
        <f t="shared" si="6"/>
        <v>415</v>
      </c>
      <c r="F93" s="38">
        <v>6964</v>
      </c>
      <c r="G93" s="31">
        <f t="shared" si="10"/>
        <v>280</v>
      </c>
      <c r="H93" s="40">
        <f t="shared" si="9"/>
        <v>5035</v>
      </c>
      <c r="I93" s="33">
        <v>5325</v>
      </c>
      <c r="J93" s="41">
        <f t="shared" si="11"/>
        <v>4.788732394366197</v>
      </c>
      <c r="K93" s="33">
        <f t="shared" si="12"/>
        <v>99312</v>
      </c>
      <c r="L93" s="33">
        <f t="shared" si="14"/>
        <v>2040</v>
      </c>
      <c r="M93" s="33">
        <f t="shared" si="13"/>
        <v>40280</v>
      </c>
      <c r="N93" s="8"/>
    </row>
    <row r="94" spans="1:14" ht="21" x14ac:dyDescent="0.4">
      <c r="A94" s="27">
        <v>44049</v>
      </c>
      <c r="B94" s="36">
        <v>303</v>
      </c>
      <c r="C94" s="28">
        <f t="shared" si="8"/>
        <v>12717</v>
      </c>
      <c r="D94" s="37">
        <v>9</v>
      </c>
      <c r="E94" s="29">
        <f t="shared" si="6"/>
        <v>424</v>
      </c>
      <c r="F94" s="38">
        <v>7154</v>
      </c>
      <c r="G94" s="31">
        <f t="shared" si="10"/>
        <v>190</v>
      </c>
      <c r="H94" s="40">
        <f t="shared" si="9"/>
        <v>5139</v>
      </c>
      <c r="I94" s="33">
        <v>5701</v>
      </c>
      <c r="J94" s="41">
        <f t="shared" si="11"/>
        <v>5.3148570426241006</v>
      </c>
      <c r="K94" s="33">
        <f t="shared" si="12"/>
        <v>101736</v>
      </c>
      <c r="L94" s="33">
        <f t="shared" si="14"/>
        <v>2424</v>
      </c>
      <c r="M94" s="33">
        <f t="shared" si="13"/>
        <v>41112</v>
      </c>
      <c r="N94" s="8"/>
    </row>
    <row r="95" spans="1:14" ht="21" x14ac:dyDescent="0.4">
      <c r="A95" s="27">
        <v>44050</v>
      </c>
      <c r="B95" s="36">
        <v>297</v>
      </c>
      <c r="C95" s="28">
        <f t="shared" si="8"/>
        <v>13014</v>
      </c>
      <c r="D95" s="37">
        <v>11</v>
      </c>
      <c r="E95" s="29">
        <f t="shared" si="6"/>
        <v>435</v>
      </c>
      <c r="F95" s="38">
        <v>7374</v>
      </c>
      <c r="G95" s="31">
        <f t="shared" si="10"/>
        <v>220</v>
      </c>
      <c r="H95" s="40">
        <f t="shared" si="9"/>
        <v>5205</v>
      </c>
      <c r="I95" s="33">
        <v>6433</v>
      </c>
      <c r="J95" s="41">
        <f t="shared" si="11"/>
        <v>4.6168195243276848</v>
      </c>
      <c r="K95" s="33">
        <f t="shared" si="12"/>
        <v>104112</v>
      </c>
      <c r="L95" s="33">
        <f t="shared" si="14"/>
        <v>2376</v>
      </c>
      <c r="M95" s="33">
        <f t="shared" si="13"/>
        <v>41640</v>
      </c>
    </row>
    <row r="96" spans="1:14" ht="21" x14ac:dyDescent="0.4">
      <c r="A96" s="27">
        <v>44051</v>
      </c>
      <c r="B96" s="36">
        <v>195</v>
      </c>
      <c r="C96" s="28">
        <f t="shared" si="8"/>
        <v>13209</v>
      </c>
      <c r="D96" s="37">
        <v>7</v>
      </c>
      <c r="E96" s="29">
        <f t="shared" si="6"/>
        <v>442</v>
      </c>
      <c r="F96" s="38">
        <v>7622</v>
      </c>
      <c r="G96" s="31">
        <f t="shared" si="10"/>
        <v>248</v>
      </c>
      <c r="H96" s="40">
        <f t="shared" si="9"/>
        <v>5145</v>
      </c>
      <c r="I96" s="33">
        <v>5837</v>
      </c>
      <c r="J96" s="41">
        <f t="shared" si="11"/>
        <v>3.3407572383073498</v>
      </c>
      <c r="K96" s="33">
        <f t="shared" si="12"/>
        <v>105672</v>
      </c>
      <c r="L96" s="33">
        <f t="shared" si="14"/>
        <v>1560</v>
      </c>
      <c r="M96" s="33">
        <f t="shared" si="13"/>
        <v>41160</v>
      </c>
    </row>
    <row r="97" spans="1:14" ht="21" x14ac:dyDescent="0.4">
      <c r="A97" s="27">
        <v>44052</v>
      </c>
      <c r="B97" s="36">
        <v>134</v>
      </c>
      <c r="C97" s="28">
        <f t="shared" si="8"/>
        <v>13343</v>
      </c>
      <c r="D97" s="37">
        <v>3</v>
      </c>
      <c r="E97" s="29">
        <f t="shared" si="6"/>
        <v>445</v>
      </c>
      <c r="F97" s="38">
        <v>7718</v>
      </c>
      <c r="G97" s="31">
        <f t="shared" si="10"/>
        <v>96</v>
      </c>
      <c r="H97" s="40">
        <f t="shared" si="9"/>
        <v>5180</v>
      </c>
      <c r="I97" s="33">
        <v>3612</v>
      </c>
      <c r="J97" s="41">
        <f t="shared" si="11"/>
        <v>3.709856035437431</v>
      </c>
      <c r="K97" s="33">
        <f t="shared" si="12"/>
        <v>106744</v>
      </c>
      <c r="L97" s="33">
        <f t="shared" si="14"/>
        <v>1072</v>
      </c>
      <c r="M97" s="33">
        <f t="shared" si="13"/>
        <v>41440</v>
      </c>
    </row>
    <row r="98" spans="1:14" ht="21" x14ac:dyDescent="0.4">
      <c r="A98" s="27">
        <v>44053</v>
      </c>
      <c r="B98" s="36">
        <v>53</v>
      </c>
      <c r="C98" s="28">
        <f t="shared" si="8"/>
        <v>13396</v>
      </c>
      <c r="D98" s="37">
        <v>2</v>
      </c>
      <c r="E98" s="29">
        <f t="shared" si="6"/>
        <v>447</v>
      </c>
      <c r="F98" s="38">
        <v>7772</v>
      </c>
      <c r="G98" s="31">
        <f t="shared" si="10"/>
        <v>54</v>
      </c>
      <c r="H98" s="40">
        <f t="shared" si="9"/>
        <v>5177</v>
      </c>
      <c r="I98" s="33">
        <v>1275</v>
      </c>
      <c r="J98" s="41">
        <f t="shared" si="11"/>
        <v>4.1568627450980387</v>
      </c>
      <c r="K98" s="33">
        <f t="shared" si="12"/>
        <v>107168</v>
      </c>
      <c r="L98" s="33">
        <f t="shared" si="14"/>
        <v>424</v>
      </c>
      <c r="M98" s="33">
        <f t="shared" si="13"/>
        <v>41416</v>
      </c>
    </row>
    <row r="99" spans="1:14" ht="21" x14ac:dyDescent="0.4">
      <c r="A99" s="27">
        <v>44054</v>
      </c>
      <c r="B99" s="36">
        <v>116</v>
      </c>
      <c r="C99" s="28">
        <f t="shared" si="8"/>
        <v>13512</v>
      </c>
      <c r="D99" s="39">
        <v>12</v>
      </c>
      <c r="E99" s="29">
        <f t="shared" si="6"/>
        <v>459</v>
      </c>
      <c r="F99" s="38">
        <v>7980</v>
      </c>
      <c r="G99" s="31">
        <f t="shared" si="10"/>
        <v>208</v>
      </c>
      <c r="H99" s="40">
        <f t="shared" si="9"/>
        <v>5073</v>
      </c>
      <c r="I99" s="33">
        <v>3667</v>
      </c>
      <c r="J99" s="41">
        <f t="shared" si="11"/>
        <v>3.1633487864739567</v>
      </c>
      <c r="K99" s="33">
        <f t="shared" si="12"/>
        <v>108096</v>
      </c>
      <c r="L99" s="33">
        <f t="shared" si="14"/>
        <v>928</v>
      </c>
      <c r="M99" s="33">
        <f t="shared" si="13"/>
        <v>40584</v>
      </c>
    </row>
    <row r="100" spans="1:14" ht="21" x14ac:dyDescent="0.4">
      <c r="A100" s="27">
        <v>44055</v>
      </c>
      <c r="B100" s="36">
        <v>210</v>
      </c>
      <c r="C100" s="28">
        <f t="shared" si="8"/>
        <v>13722</v>
      </c>
      <c r="D100" s="39">
        <v>12</v>
      </c>
      <c r="E100" s="29">
        <f t="shared" si="6"/>
        <v>471</v>
      </c>
      <c r="F100" s="38">
        <v>8154</v>
      </c>
      <c r="G100" s="31">
        <f t="shared" si="10"/>
        <v>174</v>
      </c>
      <c r="H100" s="40">
        <f t="shared" si="9"/>
        <v>5097</v>
      </c>
      <c r="I100" s="33">
        <v>5388</v>
      </c>
      <c r="J100" s="41">
        <f t="shared" si="11"/>
        <v>3.8975501113585747</v>
      </c>
      <c r="K100" s="33">
        <f t="shared" si="12"/>
        <v>109776</v>
      </c>
      <c r="L100" s="33">
        <f t="shared" si="14"/>
        <v>1680</v>
      </c>
      <c r="M100" s="33">
        <f t="shared" si="13"/>
        <v>40776</v>
      </c>
    </row>
    <row r="101" spans="1:14" ht="21" x14ac:dyDescent="0.4">
      <c r="A101" s="42">
        <v>44056</v>
      </c>
      <c r="B101" s="36">
        <v>171</v>
      </c>
      <c r="C101" s="28">
        <f t="shared" si="8"/>
        <v>13893</v>
      </c>
      <c r="D101" s="39">
        <v>11</v>
      </c>
      <c r="E101" s="29">
        <f t="shared" si="6"/>
        <v>482</v>
      </c>
      <c r="F101" s="38">
        <v>8479</v>
      </c>
      <c r="G101" s="31">
        <f t="shared" si="10"/>
        <v>325</v>
      </c>
      <c r="H101" s="40">
        <f t="shared" si="9"/>
        <v>4932</v>
      </c>
      <c r="I101" s="33">
        <v>5108</v>
      </c>
      <c r="J101" s="41">
        <f t="shared" si="11"/>
        <v>3.3476898981989036</v>
      </c>
      <c r="K101" s="33">
        <f t="shared" si="12"/>
        <v>111144</v>
      </c>
      <c r="L101" s="33">
        <f t="shared" si="14"/>
        <v>1368</v>
      </c>
      <c r="M101" s="33">
        <f t="shared" si="13"/>
        <v>39456</v>
      </c>
    </row>
    <row r="102" spans="1:14" ht="21" x14ac:dyDescent="0.4">
      <c r="A102" s="35">
        <v>44057</v>
      </c>
      <c r="B102" s="36">
        <v>176</v>
      </c>
      <c r="C102" s="28">
        <f t="shared" si="8"/>
        <v>14069</v>
      </c>
      <c r="D102" s="39">
        <v>2</v>
      </c>
      <c r="E102" s="29">
        <f t="shared" si="6"/>
        <v>484</v>
      </c>
      <c r="F102" s="38">
        <v>8901</v>
      </c>
      <c r="G102" s="31">
        <f t="shared" si="10"/>
        <v>422</v>
      </c>
      <c r="H102" s="40">
        <f t="shared" si="9"/>
        <v>4684</v>
      </c>
      <c r="I102" s="33">
        <v>5871</v>
      </c>
      <c r="J102" s="41">
        <f t="shared" si="11"/>
        <v>2.9977857264520522</v>
      </c>
      <c r="K102" s="33">
        <f t="shared" si="12"/>
        <v>112552</v>
      </c>
      <c r="L102" s="33">
        <f t="shared" si="14"/>
        <v>1408</v>
      </c>
      <c r="M102" s="33">
        <f t="shared" si="13"/>
        <v>37472</v>
      </c>
    </row>
    <row r="103" spans="1:14" ht="21" x14ac:dyDescent="0.4">
      <c r="A103" s="27">
        <v>44058</v>
      </c>
      <c r="B103" s="36">
        <v>174</v>
      </c>
      <c r="C103" s="28">
        <f t="shared" si="8"/>
        <v>14243</v>
      </c>
      <c r="D103" s="39">
        <v>8</v>
      </c>
      <c r="E103" s="29">
        <f t="shared" si="6"/>
        <v>492</v>
      </c>
      <c r="F103" s="38">
        <v>9114</v>
      </c>
      <c r="G103" s="31">
        <f t="shared" si="10"/>
        <v>213</v>
      </c>
      <c r="H103" s="40">
        <f t="shared" si="9"/>
        <v>4637</v>
      </c>
      <c r="I103" s="33">
        <v>5934</v>
      </c>
      <c r="J103" s="41">
        <f t="shared" si="11"/>
        <v>2.9322548028311428</v>
      </c>
      <c r="K103" s="33">
        <f t="shared" si="12"/>
        <v>113944</v>
      </c>
      <c r="L103" s="33">
        <f t="shared" si="14"/>
        <v>1392</v>
      </c>
      <c r="M103" s="33">
        <f t="shared" si="13"/>
        <v>37096</v>
      </c>
    </row>
    <row r="104" spans="1:14" ht="21" x14ac:dyDescent="0.4">
      <c r="A104" s="27">
        <v>44059</v>
      </c>
      <c r="B104" s="43">
        <v>90</v>
      </c>
      <c r="C104" s="28">
        <f t="shared" si="8"/>
        <v>14333</v>
      </c>
      <c r="D104" s="44">
        <v>3</v>
      </c>
      <c r="E104" s="29">
        <f t="shared" si="6"/>
        <v>495</v>
      </c>
      <c r="F104" s="38">
        <v>9161</v>
      </c>
      <c r="G104" s="31">
        <f t="shared" si="10"/>
        <v>47</v>
      </c>
      <c r="H104" s="40">
        <f t="shared" si="9"/>
        <v>4677</v>
      </c>
      <c r="I104" s="45">
        <v>2745</v>
      </c>
      <c r="J104" s="41">
        <f t="shared" si="11"/>
        <v>3.278688524590164</v>
      </c>
      <c r="K104" s="33">
        <f t="shared" si="12"/>
        <v>114664</v>
      </c>
      <c r="L104" s="33">
        <f t="shared" si="14"/>
        <v>720</v>
      </c>
      <c r="M104" s="33">
        <f t="shared" si="13"/>
        <v>37416</v>
      </c>
      <c r="N104" s="8"/>
    </row>
    <row r="105" spans="1:14" ht="21" x14ac:dyDescent="0.4">
      <c r="A105" s="27">
        <v>44060</v>
      </c>
      <c r="B105" s="43">
        <v>32</v>
      </c>
      <c r="C105" s="28">
        <f t="shared" si="8"/>
        <v>14365</v>
      </c>
      <c r="D105" s="44">
        <v>3</v>
      </c>
      <c r="E105" s="29">
        <f t="shared" si="6"/>
        <v>498</v>
      </c>
      <c r="F105" s="46">
        <v>9186</v>
      </c>
      <c r="G105" s="31">
        <f t="shared" si="10"/>
        <v>25</v>
      </c>
      <c r="H105" s="40">
        <f t="shared" si="9"/>
        <v>4681</v>
      </c>
      <c r="I105" s="45">
        <v>781</v>
      </c>
      <c r="J105" s="41">
        <f t="shared" si="11"/>
        <v>4.0973111395646606</v>
      </c>
      <c r="K105" s="33">
        <f t="shared" si="12"/>
        <v>114920</v>
      </c>
      <c r="L105" s="33">
        <f t="shared" si="14"/>
        <v>256</v>
      </c>
      <c r="M105" s="33">
        <f t="shared" si="13"/>
        <v>37448</v>
      </c>
      <c r="N105" s="8"/>
    </row>
    <row r="106" spans="1:14" ht="21" x14ac:dyDescent="0.4">
      <c r="A106" s="27">
        <v>44061</v>
      </c>
      <c r="B106" s="43">
        <v>135</v>
      </c>
      <c r="C106" s="28">
        <f t="shared" si="8"/>
        <v>14500</v>
      </c>
      <c r="D106" s="44">
        <v>14</v>
      </c>
      <c r="E106" s="29">
        <f t="shared" si="6"/>
        <v>512</v>
      </c>
      <c r="F106" s="46">
        <v>9442</v>
      </c>
      <c r="G106" s="31">
        <f t="shared" si="10"/>
        <v>256</v>
      </c>
      <c r="H106" s="40">
        <f t="shared" si="9"/>
        <v>4546</v>
      </c>
      <c r="I106" s="45">
        <v>5252</v>
      </c>
      <c r="J106" s="41">
        <f t="shared" si="11"/>
        <v>2.5704493526275707</v>
      </c>
      <c r="K106" s="33">
        <f t="shared" si="12"/>
        <v>116000</v>
      </c>
      <c r="L106" s="33">
        <f t="shared" si="14"/>
        <v>1080</v>
      </c>
      <c r="M106" s="33">
        <f t="shared" si="13"/>
        <v>36368</v>
      </c>
    </row>
    <row r="107" spans="1:14" ht="21" x14ac:dyDescent="0.4">
      <c r="A107" s="27">
        <v>44062</v>
      </c>
      <c r="B107" s="43">
        <v>169</v>
      </c>
      <c r="C107" s="28">
        <f t="shared" si="8"/>
        <v>14669</v>
      </c>
      <c r="D107" s="44">
        <v>7</v>
      </c>
      <c r="E107" s="29">
        <f t="shared" si="6"/>
        <v>519</v>
      </c>
      <c r="F107" s="46">
        <v>9699</v>
      </c>
      <c r="G107" s="31">
        <f t="shared" si="10"/>
        <v>257</v>
      </c>
      <c r="H107" s="40">
        <f t="shared" si="9"/>
        <v>4451</v>
      </c>
      <c r="I107" s="45">
        <v>3667</v>
      </c>
      <c r="J107" s="41">
        <f t="shared" si="11"/>
        <v>4.608671938914644</v>
      </c>
      <c r="K107" s="33">
        <f t="shared" si="12"/>
        <v>117352</v>
      </c>
      <c r="L107" s="33">
        <f t="shared" si="14"/>
        <v>1352</v>
      </c>
      <c r="M107" s="33">
        <f t="shared" si="13"/>
        <v>35608</v>
      </c>
    </row>
    <row r="108" spans="1:14" ht="21" x14ac:dyDescent="0.4">
      <c r="A108" s="27">
        <v>44063</v>
      </c>
      <c r="B108" s="43">
        <v>151</v>
      </c>
      <c r="C108" s="28">
        <f t="shared" si="8"/>
        <v>14820</v>
      </c>
      <c r="D108" s="44">
        <v>8</v>
      </c>
      <c r="E108" s="29">
        <f t="shared" si="6"/>
        <v>527</v>
      </c>
      <c r="F108" s="46">
        <v>9931</v>
      </c>
      <c r="G108" s="31">
        <f t="shared" si="10"/>
        <v>232</v>
      </c>
      <c r="H108" s="40">
        <f t="shared" si="9"/>
        <v>4362</v>
      </c>
      <c r="I108" s="45">
        <v>8649</v>
      </c>
      <c r="J108" s="41">
        <f t="shared" si="11"/>
        <v>1.7458665741704245</v>
      </c>
      <c r="K108" s="33">
        <f t="shared" si="12"/>
        <v>118560</v>
      </c>
      <c r="L108" s="33">
        <f t="shared" si="14"/>
        <v>1208</v>
      </c>
      <c r="M108" s="33">
        <f t="shared" si="13"/>
        <v>34896</v>
      </c>
    </row>
    <row r="109" spans="1:14" ht="21" x14ac:dyDescent="0.4">
      <c r="A109" s="27">
        <v>44064</v>
      </c>
      <c r="B109" s="43">
        <v>142</v>
      </c>
      <c r="C109" s="28">
        <f t="shared" si="8"/>
        <v>14962</v>
      </c>
      <c r="D109" s="44">
        <v>5</v>
      </c>
      <c r="E109" s="29">
        <f t="shared" si="6"/>
        <v>532</v>
      </c>
      <c r="F109" s="46">
        <v>10087</v>
      </c>
      <c r="G109" s="31">
        <f t="shared" si="10"/>
        <v>156</v>
      </c>
      <c r="H109" s="40">
        <f t="shared" si="9"/>
        <v>4343</v>
      </c>
      <c r="I109" s="45">
        <v>6844</v>
      </c>
      <c r="J109" s="41">
        <f t="shared" si="11"/>
        <v>2.0748100526008182</v>
      </c>
      <c r="K109" s="33">
        <f t="shared" si="12"/>
        <v>119696</v>
      </c>
      <c r="L109" s="33">
        <f t="shared" si="14"/>
        <v>1136</v>
      </c>
      <c r="M109" s="33">
        <f t="shared" si="13"/>
        <v>34744</v>
      </c>
    </row>
    <row r="110" spans="1:14" ht="21" x14ac:dyDescent="0.4">
      <c r="A110" s="27">
        <v>44065</v>
      </c>
      <c r="B110" s="43">
        <v>169</v>
      </c>
      <c r="C110" s="28">
        <f t="shared" si="8"/>
        <v>15131</v>
      </c>
      <c r="D110" s="44">
        <v>7</v>
      </c>
      <c r="E110" s="29">
        <f t="shared" si="6"/>
        <v>539</v>
      </c>
      <c r="F110" s="46">
        <v>10282</v>
      </c>
      <c r="G110" s="31">
        <f t="shared" si="10"/>
        <v>195</v>
      </c>
      <c r="H110" s="40">
        <f t="shared" si="9"/>
        <v>4310</v>
      </c>
      <c r="I110" s="45">
        <v>6373</v>
      </c>
      <c r="J110" s="41">
        <f t="shared" si="11"/>
        <v>2.6518123332810295</v>
      </c>
      <c r="K110" s="33">
        <f t="shared" si="12"/>
        <v>121048</v>
      </c>
      <c r="L110" s="33">
        <f t="shared" si="14"/>
        <v>1352</v>
      </c>
      <c r="M110" s="33">
        <f t="shared" si="13"/>
        <v>34480</v>
      </c>
    </row>
    <row r="111" spans="1:14" ht="21" x14ac:dyDescent="0.4">
      <c r="A111" s="27">
        <v>44066</v>
      </c>
      <c r="B111" s="43">
        <v>96</v>
      </c>
      <c r="C111" s="28">
        <f t="shared" si="8"/>
        <v>15227</v>
      </c>
      <c r="D111" s="44">
        <v>6</v>
      </c>
      <c r="E111" s="29">
        <f t="shared" si="6"/>
        <v>545</v>
      </c>
      <c r="F111" s="46">
        <v>10322</v>
      </c>
      <c r="G111" s="31">
        <f t="shared" si="10"/>
        <v>40</v>
      </c>
      <c r="H111" s="40">
        <f t="shared" si="9"/>
        <v>4360</v>
      </c>
      <c r="I111" s="45">
        <v>3402</v>
      </c>
      <c r="J111" s="41">
        <f t="shared" si="11"/>
        <v>2.821869488536155</v>
      </c>
      <c r="K111" s="33">
        <f t="shared" si="12"/>
        <v>121816</v>
      </c>
      <c r="L111" s="33">
        <f t="shared" si="14"/>
        <v>768</v>
      </c>
      <c r="M111" s="33">
        <f t="shared" si="13"/>
        <v>34880</v>
      </c>
    </row>
    <row r="112" spans="1:14" ht="21" x14ac:dyDescent="0.4">
      <c r="A112" s="35">
        <v>44067</v>
      </c>
      <c r="B112" s="43">
        <v>60</v>
      </c>
      <c r="C112" s="28">
        <f t="shared" si="8"/>
        <v>15287</v>
      </c>
      <c r="D112" s="44">
        <v>0</v>
      </c>
      <c r="E112" s="29">
        <f t="shared" si="6"/>
        <v>545</v>
      </c>
      <c r="F112" s="46">
        <v>10338</v>
      </c>
      <c r="G112" s="31">
        <f t="shared" si="10"/>
        <v>16</v>
      </c>
      <c r="H112" s="40">
        <f t="shared" si="9"/>
        <v>4404</v>
      </c>
      <c r="I112" s="45">
        <v>2288</v>
      </c>
      <c r="J112" s="41">
        <f t="shared" si="11"/>
        <v>2.6223776223776225</v>
      </c>
      <c r="K112" s="33">
        <f t="shared" si="12"/>
        <v>122296</v>
      </c>
      <c r="L112" s="33">
        <f t="shared" si="14"/>
        <v>480</v>
      </c>
      <c r="M112" s="33">
        <f t="shared" si="13"/>
        <v>35232</v>
      </c>
    </row>
    <row r="113" spans="1:13" ht="21" x14ac:dyDescent="0.4">
      <c r="A113" s="27">
        <v>44068</v>
      </c>
      <c r="B113" s="43">
        <v>99</v>
      </c>
      <c r="C113" s="28">
        <f t="shared" si="8"/>
        <v>15386</v>
      </c>
      <c r="D113" s="44">
        <v>18</v>
      </c>
      <c r="E113" s="29">
        <f t="shared" si="6"/>
        <v>563</v>
      </c>
      <c r="F113" s="46">
        <v>10497</v>
      </c>
      <c r="G113" s="31">
        <f t="shared" si="10"/>
        <v>159</v>
      </c>
      <c r="H113" s="40">
        <f t="shared" si="9"/>
        <v>4326</v>
      </c>
      <c r="I113" s="45">
        <v>3588</v>
      </c>
      <c r="J113" s="41">
        <f t="shared" si="11"/>
        <v>2.7591973244147154</v>
      </c>
      <c r="K113" s="33">
        <f t="shared" si="12"/>
        <v>123088</v>
      </c>
      <c r="L113" s="33">
        <f t="shared" si="14"/>
        <v>792</v>
      </c>
      <c r="M113" s="33">
        <f t="shared" si="13"/>
        <v>34608</v>
      </c>
    </row>
    <row r="114" spans="1:13" ht="21" x14ac:dyDescent="0.4">
      <c r="A114" s="27">
        <v>44069</v>
      </c>
      <c r="B114" s="43">
        <v>203</v>
      </c>
      <c r="C114" s="28">
        <f t="shared" si="8"/>
        <v>15589</v>
      </c>
      <c r="D114" s="44">
        <v>9</v>
      </c>
      <c r="E114" s="29">
        <f t="shared" si="6"/>
        <v>572</v>
      </c>
      <c r="F114" s="46">
        <v>10601</v>
      </c>
      <c r="G114" s="31">
        <f t="shared" si="10"/>
        <v>104</v>
      </c>
      <c r="H114" s="40">
        <f t="shared" si="9"/>
        <v>4416</v>
      </c>
      <c r="I114" s="45">
        <v>6232</v>
      </c>
      <c r="J114" s="41">
        <f t="shared" si="11"/>
        <v>3.2573812580231065</v>
      </c>
      <c r="K114" s="33">
        <f t="shared" si="12"/>
        <v>124712</v>
      </c>
      <c r="L114" s="33">
        <f t="shared" si="14"/>
        <v>1624</v>
      </c>
      <c r="M114" s="33">
        <f t="shared" si="13"/>
        <v>35328</v>
      </c>
    </row>
    <row r="115" spans="1:13" ht="21" x14ac:dyDescent="0.4">
      <c r="A115" s="27">
        <v>44070</v>
      </c>
      <c r="B115" s="43">
        <v>162</v>
      </c>
      <c r="C115" s="28">
        <f t="shared" si="8"/>
        <v>15751</v>
      </c>
      <c r="D115" s="44">
        <v>14</v>
      </c>
      <c r="E115" s="29">
        <f t="shared" si="6"/>
        <v>586</v>
      </c>
      <c r="F115" s="46">
        <v>10750</v>
      </c>
      <c r="G115" s="31">
        <f t="shared" si="10"/>
        <v>149</v>
      </c>
      <c r="H115" s="40">
        <f t="shared" si="9"/>
        <v>4415</v>
      </c>
      <c r="I115" s="45">
        <v>3844</v>
      </c>
      <c r="J115" s="41">
        <f t="shared" si="11"/>
        <v>4.2143600416233093</v>
      </c>
      <c r="K115" s="33">
        <f t="shared" si="12"/>
        <v>126008</v>
      </c>
      <c r="L115" s="33">
        <f t="shared" si="14"/>
        <v>1296</v>
      </c>
      <c r="M115" s="33">
        <f t="shared" si="13"/>
        <v>35320</v>
      </c>
    </row>
    <row r="116" spans="1:13" ht="21" x14ac:dyDescent="0.4">
      <c r="A116" s="27">
        <v>44071</v>
      </c>
      <c r="B116" s="43">
        <v>157</v>
      </c>
      <c r="C116" s="28">
        <f t="shared" si="8"/>
        <v>15908</v>
      </c>
      <c r="D116" s="44">
        <v>8</v>
      </c>
      <c r="E116" s="29">
        <f t="shared" si="6"/>
        <v>594</v>
      </c>
      <c r="F116" s="46">
        <v>11044</v>
      </c>
      <c r="G116" s="31">
        <f t="shared" si="10"/>
        <v>294</v>
      </c>
      <c r="H116" s="40">
        <f t="shared" si="9"/>
        <v>4270</v>
      </c>
      <c r="I116" s="45">
        <v>7639</v>
      </c>
      <c r="J116" s="41">
        <f t="shared" si="11"/>
        <v>2.0552428328315222</v>
      </c>
      <c r="K116" s="33">
        <f t="shared" si="12"/>
        <v>127264</v>
      </c>
      <c r="L116" s="33">
        <f t="shared" si="14"/>
        <v>1256</v>
      </c>
      <c r="M116" s="33">
        <f t="shared" si="13"/>
        <v>34160</v>
      </c>
    </row>
    <row r="117" spans="1:13" ht="21" x14ac:dyDescent="0.4">
      <c r="A117" s="27">
        <v>44072</v>
      </c>
      <c r="B117" s="43">
        <v>157</v>
      </c>
      <c r="C117" s="28">
        <f t="shared" si="8"/>
        <v>16065</v>
      </c>
      <c r="D117" s="44">
        <v>9</v>
      </c>
      <c r="E117" s="29">
        <f t="shared" si="6"/>
        <v>603</v>
      </c>
      <c r="F117" s="46">
        <v>11231</v>
      </c>
      <c r="G117" s="31">
        <f t="shared" si="10"/>
        <v>187</v>
      </c>
      <c r="H117" s="40">
        <f t="shared" si="9"/>
        <v>4231</v>
      </c>
      <c r="I117" s="45">
        <v>6337</v>
      </c>
      <c r="J117" s="41">
        <f t="shared" si="11"/>
        <v>2.4775130187786019</v>
      </c>
      <c r="K117" s="33">
        <f t="shared" si="12"/>
        <v>128520</v>
      </c>
      <c r="L117" s="33">
        <f t="shared" si="14"/>
        <v>1256</v>
      </c>
      <c r="M117" s="33">
        <f t="shared" si="13"/>
        <v>33848</v>
      </c>
    </row>
    <row r="118" spans="1:13" ht="21" x14ac:dyDescent="0.4">
      <c r="A118" s="47">
        <v>44073</v>
      </c>
      <c r="B118" s="43">
        <v>99</v>
      </c>
      <c r="C118" s="28">
        <f t="shared" si="8"/>
        <v>16164</v>
      </c>
      <c r="D118" s="44">
        <v>2</v>
      </c>
      <c r="E118" s="29">
        <f t="shared" si="6"/>
        <v>605</v>
      </c>
      <c r="F118" s="46">
        <v>11253</v>
      </c>
      <c r="G118" s="31">
        <f t="shared" si="10"/>
        <v>22</v>
      </c>
      <c r="H118" s="40">
        <f t="shared" si="9"/>
        <v>4306</v>
      </c>
      <c r="I118" s="45">
        <v>4787</v>
      </c>
      <c r="J118" s="41">
        <f t="shared" si="11"/>
        <v>2.0681011071652393</v>
      </c>
      <c r="K118" s="33">
        <f t="shared" si="12"/>
        <v>129312</v>
      </c>
      <c r="L118" s="33">
        <f t="shared" si="14"/>
        <v>792</v>
      </c>
      <c r="M118" s="33">
        <f t="shared" si="13"/>
        <v>34448</v>
      </c>
    </row>
    <row r="119" spans="1:13" ht="21" x14ac:dyDescent="0.4">
      <c r="A119" s="47">
        <v>44074</v>
      </c>
      <c r="B119" s="43">
        <v>26</v>
      </c>
      <c r="C119" s="28">
        <f t="shared" si="8"/>
        <v>16190</v>
      </c>
      <c r="D119" s="44">
        <v>8</v>
      </c>
      <c r="E119" s="29">
        <f t="shared" si="6"/>
        <v>613</v>
      </c>
      <c r="F119" s="46">
        <v>11313</v>
      </c>
      <c r="G119" s="31">
        <f t="shared" si="10"/>
        <v>60</v>
      </c>
      <c r="H119" s="40">
        <f t="shared" si="9"/>
        <v>4264</v>
      </c>
      <c r="I119" s="45">
        <v>1470</v>
      </c>
      <c r="J119" s="41">
        <f t="shared" si="11"/>
        <v>1.7687074829931975</v>
      </c>
      <c r="K119" s="33">
        <f t="shared" si="12"/>
        <v>129520</v>
      </c>
      <c r="L119" s="33">
        <f t="shared" si="14"/>
        <v>208</v>
      </c>
      <c r="M119" s="33">
        <f t="shared" si="13"/>
        <v>34112</v>
      </c>
    </row>
    <row r="120" spans="1:13" ht="21" x14ac:dyDescent="0.4">
      <c r="A120" s="27">
        <v>44075</v>
      </c>
      <c r="B120" s="43">
        <v>76</v>
      </c>
      <c r="C120" s="28">
        <f t="shared" si="8"/>
        <v>16266</v>
      </c>
      <c r="D120" s="44">
        <v>16</v>
      </c>
      <c r="E120" s="29">
        <f t="shared" si="6"/>
        <v>629</v>
      </c>
      <c r="F120" s="46">
        <v>11483</v>
      </c>
      <c r="G120" s="31">
        <f t="shared" si="10"/>
        <v>170</v>
      </c>
      <c r="H120" s="40">
        <f t="shared" si="9"/>
        <v>4154</v>
      </c>
      <c r="I120" s="45">
        <v>4330</v>
      </c>
      <c r="J120" s="41">
        <f t="shared" si="11"/>
        <v>1.7551963048498844</v>
      </c>
      <c r="K120" s="33">
        <f t="shared" si="12"/>
        <v>130128</v>
      </c>
      <c r="L120" s="33">
        <f t="shared" si="14"/>
        <v>608</v>
      </c>
      <c r="M120" s="33">
        <f t="shared" si="13"/>
        <v>33232</v>
      </c>
    </row>
    <row r="121" spans="1:13" ht="21" x14ac:dyDescent="0.4">
      <c r="A121" s="27">
        <v>44076</v>
      </c>
      <c r="B121" s="43">
        <v>188</v>
      </c>
      <c r="C121" s="28">
        <f t="shared" si="8"/>
        <v>16454</v>
      </c>
      <c r="D121" s="44">
        <v>13</v>
      </c>
      <c r="E121" s="29">
        <f t="shared" si="6"/>
        <v>642</v>
      </c>
      <c r="F121" s="46">
        <v>11615</v>
      </c>
      <c r="G121" s="31">
        <f t="shared" si="10"/>
        <v>132</v>
      </c>
      <c r="H121" s="40">
        <f t="shared" si="9"/>
        <v>4197</v>
      </c>
      <c r="I121" s="45">
        <v>6784</v>
      </c>
      <c r="J121" s="41">
        <f t="shared" si="11"/>
        <v>2.7712264150943398</v>
      </c>
      <c r="K121" s="33">
        <f t="shared" si="12"/>
        <v>131632</v>
      </c>
      <c r="L121" s="33">
        <f t="shared" si="14"/>
        <v>1504</v>
      </c>
      <c r="M121" s="33">
        <f t="shared" si="13"/>
        <v>33576</v>
      </c>
    </row>
    <row r="122" spans="1:13" ht="21" x14ac:dyDescent="0.4">
      <c r="A122" s="35">
        <v>44077</v>
      </c>
      <c r="B122" s="43">
        <v>163</v>
      </c>
      <c r="C122" s="28">
        <f t="shared" si="8"/>
        <v>16617</v>
      </c>
      <c r="D122" s="44">
        <v>6</v>
      </c>
      <c r="E122" s="29">
        <f t="shared" si="6"/>
        <v>648</v>
      </c>
      <c r="F122" s="46">
        <v>11760</v>
      </c>
      <c r="G122" s="31">
        <f t="shared" ref="G122:G153" si="15">F122-F121</f>
        <v>145</v>
      </c>
      <c r="H122" s="40">
        <f t="shared" si="9"/>
        <v>4209</v>
      </c>
      <c r="I122" s="45">
        <v>5443</v>
      </c>
      <c r="J122" s="41">
        <f t="shared" si="11"/>
        <v>2.9946720558515527</v>
      </c>
      <c r="K122" s="33">
        <f t="shared" si="12"/>
        <v>132936</v>
      </c>
      <c r="L122" s="33">
        <f t="shared" si="14"/>
        <v>1304</v>
      </c>
      <c r="M122" s="33">
        <f t="shared" si="13"/>
        <v>33672</v>
      </c>
    </row>
    <row r="123" spans="1:13" ht="21" x14ac:dyDescent="0.4">
      <c r="A123" s="27">
        <v>44078</v>
      </c>
      <c r="B123" s="43">
        <v>158</v>
      </c>
      <c r="C123" s="28">
        <f t="shared" si="8"/>
        <v>16775</v>
      </c>
      <c r="D123" s="44">
        <v>10</v>
      </c>
      <c r="E123" s="29">
        <f t="shared" si="6"/>
        <v>658</v>
      </c>
      <c r="F123" s="46">
        <v>11935</v>
      </c>
      <c r="G123" s="31">
        <f t="shared" si="15"/>
        <v>175</v>
      </c>
      <c r="H123" s="40">
        <f t="shared" si="9"/>
        <v>4182</v>
      </c>
      <c r="I123" s="45">
        <v>7026</v>
      </c>
      <c r="J123" s="41">
        <f t="shared" si="11"/>
        <v>2.2487902077996016</v>
      </c>
      <c r="K123" s="33">
        <f t="shared" si="12"/>
        <v>134200</v>
      </c>
      <c r="L123" s="33">
        <f t="shared" si="14"/>
        <v>1264</v>
      </c>
      <c r="M123" s="33">
        <f t="shared" si="13"/>
        <v>33456</v>
      </c>
    </row>
    <row r="124" spans="1:13" ht="21" x14ac:dyDescent="0.4">
      <c r="A124" s="47">
        <v>44079</v>
      </c>
      <c r="B124" s="43">
        <v>179</v>
      </c>
      <c r="C124" s="28">
        <f t="shared" si="8"/>
        <v>16954</v>
      </c>
      <c r="D124" s="44">
        <v>7</v>
      </c>
      <c r="E124" s="29">
        <f t="shared" si="6"/>
        <v>665</v>
      </c>
      <c r="F124" s="46">
        <v>12046</v>
      </c>
      <c r="G124" s="31">
        <f t="shared" si="15"/>
        <v>111</v>
      </c>
      <c r="H124" s="40">
        <f t="shared" si="9"/>
        <v>4243</v>
      </c>
      <c r="I124" s="45">
        <v>8129</v>
      </c>
      <c r="J124" s="41">
        <f t="shared" si="11"/>
        <v>2.2019928650510519</v>
      </c>
      <c r="K124" s="33">
        <f t="shared" si="12"/>
        <v>135632</v>
      </c>
      <c r="L124" s="33">
        <f t="shared" si="14"/>
        <v>1432</v>
      </c>
      <c r="M124" s="33">
        <f t="shared" si="13"/>
        <v>33944</v>
      </c>
    </row>
    <row r="125" spans="1:13" ht="21" x14ac:dyDescent="0.4">
      <c r="A125" s="47">
        <v>44080</v>
      </c>
      <c r="B125" s="43">
        <v>96</v>
      </c>
      <c r="C125" s="28">
        <f t="shared" si="8"/>
        <v>17050</v>
      </c>
      <c r="D125" s="44">
        <v>6</v>
      </c>
      <c r="E125" s="29">
        <f t="shared" si="6"/>
        <v>671</v>
      </c>
      <c r="F125" s="46">
        <v>12132</v>
      </c>
      <c r="G125" s="31">
        <f t="shared" si="15"/>
        <v>86</v>
      </c>
      <c r="H125" s="40">
        <f t="shared" si="9"/>
        <v>4247</v>
      </c>
      <c r="I125" s="45">
        <v>3358</v>
      </c>
      <c r="J125" s="41">
        <f t="shared" si="11"/>
        <v>2.8588445503275759</v>
      </c>
      <c r="K125" s="33">
        <f t="shared" si="12"/>
        <v>136400</v>
      </c>
      <c r="L125" s="33">
        <f t="shared" si="14"/>
        <v>768</v>
      </c>
      <c r="M125" s="33">
        <f t="shared" si="13"/>
        <v>33976</v>
      </c>
    </row>
    <row r="126" spans="1:13" ht="21" x14ac:dyDescent="0.4">
      <c r="A126" s="47">
        <v>44081</v>
      </c>
      <c r="B126" s="43">
        <v>39</v>
      </c>
      <c r="C126" s="28">
        <f t="shared" si="8"/>
        <v>17089</v>
      </c>
      <c r="D126" s="44">
        <v>5</v>
      </c>
      <c r="E126" s="29">
        <f t="shared" si="6"/>
        <v>676</v>
      </c>
      <c r="F126" s="46">
        <v>12157</v>
      </c>
      <c r="G126" s="31">
        <f t="shared" si="15"/>
        <v>25</v>
      </c>
      <c r="H126" s="40">
        <f t="shared" si="9"/>
        <v>4256</v>
      </c>
      <c r="I126" s="45">
        <v>1407</v>
      </c>
      <c r="J126" s="41">
        <f t="shared" si="11"/>
        <v>2.7718550106609809</v>
      </c>
      <c r="K126" s="33">
        <f t="shared" si="12"/>
        <v>136712</v>
      </c>
      <c r="L126" s="33">
        <f t="shared" si="14"/>
        <v>312</v>
      </c>
      <c r="M126" s="33">
        <f t="shared" si="13"/>
        <v>34048</v>
      </c>
    </row>
    <row r="127" spans="1:13" ht="21" x14ac:dyDescent="0.4">
      <c r="A127" s="27">
        <v>44082</v>
      </c>
      <c r="B127" s="43">
        <v>57</v>
      </c>
      <c r="C127" s="28">
        <f t="shared" si="8"/>
        <v>17146</v>
      </c>
      <c r="D127" s="44">
        <v>1</v>
      </c>
      <c r="E127" s="29">
        <f t="shared" si="6"/>
        <v>677</v>
      </c>
      <c r="F127" s="46">
        <v>12189</v>
      </c>
      <c r="G127" s="31">
        <f t="shared" si="15"/>
        <v>32</v>
      </c>
      <c r="H127" s="40">
        <f t="shared" si="9"/>
        <v>4280</v>
      </c>
      <c r="I127" s="45">
        <v>1220</v>
      </c>
      <c r="J127" s="41">
        <f t="shared" si="11"/>
        <v>4.6721311475409841</v>
      </c>
      <c r="K127" s="33">
        <f t="shared" si="12"/>
        <v>137168</v>
      </c>
      <c r="L127" s="33">
        <f t="shared" si="14"/>
        <v>456</v>
      </c>
      <c r="M127" s="33">
        <f t="shared" si="13"/>
        <v>34240</v>
      </c>
    </row>
    <row r="128" spans="1:13" ht="21" x14ac:dyDescent="0.4">
      <c r="A128" s="27">
        <v>44083</v>
      </c>
      <c r="B128" s="43">
        <v>167</v>
      </c>
      <c r="C128" s="28">
        <f t="shared" si="8"/>
        <v>17313</v>
      </c>
      <c r="D128" s="44">
        <v>15</v>
      </c>
      <c r="E128" s="29">
        <f t="shared" si="6"/>
        <v>692</v>
      </c>
      <c r="F128" s="46">
        <v>12297</v>
      </c>
      <c r="G128" s="31">
        <f t="shared" si="15"/>
        <v>108</v>
      </c>
      <c r="H128" s="40">
        <f t="shared" si="9"/>
        <v>4324</v>
      </c>
      <c r="I128" s="45">
        <v>3923</v>
      </c>
      <c r="J128" s="41">
        <f t="shared" si="11"/>
        <v>4.2569462146316592</v>
      </c>
      <c r="K128" s="33">
        <f t="shared" si="12"/>
        <v>138504</v>
      </c>
      <c r="L128" s="33">
        <f t="shared" si="14"/>
        <v>1336</v>
      </c>
      <c r="M128" s="33">
        <f t="shared" si="13"/>
        <v>34592</v>
      </c>
    </row>
    <row r="129" spans="1:14" ht="21" x14ac:dyDescent="0.4">
      <c r="A129" s="27">
        <v>44084</v>
      </c>
      <c r="B129" s="43">
        <v>122</v>
      </c>
      <c r="C129" s="28">
        <f t="shared" si="8"/>
        <v>17435</v>
      </c>
      <c r="D129" s="44">
        <v>9</v>
      </c>
      <c r="E129" s="29">
        <f t="shared" si="6"/>
        <v>701</v>
      </c>
      <c r="F129" s="46">
        <v>12474</v>
      </c>
      <c r="G129" s="31">
        <f t="shared" si="15"/>
        <v>177</v>
      </c>
      <c r="H129" s="40">
        <f t="shared" si="9"/>
        <v>4260</v>
      </c>
      <c r="I129" s="45">
        <v>5145</v>
      </c>
      <c r="J129" s="41">
        <f t="shared" si="11"/>
        <v>2.3712342079689019</v>
      </c>
      <c r="K129" s="33">
        <f>E129*200</f>
        <v>140200</v>
      </c>
      <c r="L129" s="33">
        <f t="shared" si="14"/>
        <v>976</v>
      </c>
      <c r="M129" s="33">
        <f t="shared" si="13"/>
        <v>34080</v>
      </c>
    </row>
    <row r="130" spans="1:14" ht="21" x14ac:dyDescent="0.4">
      <c r="A130" s="27">
        <v>44085</v>
      </c>
      <c r="B130" s="43">
        <v>163</v>
      </c>
      <c r="C130" s="28">
        <f t="shared" si="8"/>
        <v>17598</v>
      </c>
      <c r="D130" s="44">
        <v>5</v>
      </c>
      <c r="E130" s="29">
        <f t="shared" si="6"/>
        <v>706</v>
      </c>
      <c r="F130" s="46">
        <v>12619</v>
      </c>
      <c r="G130" s="31">
        <f t="shared" si="15"/>
        <v>145</v>
      </c>
      <c r="H130" s="40">
        <f t="shared" si="9"/>
        <v>4273</v>
      </c>
      <c r="I130" s="45">
        <v>5090</v>
      </c>
      <c r="J130" s="41">
        <f t="shared" si="11"/>
        <v>3.2023575638506876</v>
      </c>
      <c r="K130" s="33">
        <f t="shared" ref="K130:K144" si="16">E130*200</f>
        <v>141200</v>
      </c>
      <c r="L130" s="33">
        <f t="shared" si="14"/>
        <v>1304</v>
      </c>
      <c r="M130" s="33">
        <f t="shared" si="13"/>
        <v>34184</v>
      </c>
    </row>
    <row r="131" spans="1:14" ht="21" x14ac:dyDescent="0.4">
      <c r="A131" s="27">
        <v>44086</v>
      </c>
      <c r="B131" s="43">
        <v>201</v>
      </c>
      <c r="C131" s="28">
        <f t="shared" si="8"/>
        <v>17799</v>
      </c>
      <c r="D131" s="44">
        <v>7</v>
      </c>
      <c r="E131" s="29">
        <f t="shared" si="6"/>
        <v>713</v>
      </c>
      <c r="F131" s="46">
        <v>12750</v>
      </c>
      <c r="G131" s="31">
        <f t="shared" si="15"/>
        <v>131</v>
      </c>
      <c r="H131" s="40">
        <f t="shared" si="9"/>
        <v>4336</v>
      </c>
      <c r="I131" s="45">
        <v>4865</v>
      </c>
      <c r="J131" s="41">
        <f t="shared" si="11"/>
        <v>4.1315519013360742</v>
      </c>
      <c r="K131" s="33">
        <f t="shared" si="16"/>
        <v>142600</v>
      </c>
      <c r="L131" s="33">
        <f t="shared" si="14"/>
        <v>1608</v>
      </c>
      <c r="M131" s="33">
        <f t="shared" ref="M131:M194" si="17">H131*8</f>
        <v>34688</v>
      </c>
    </row>
    <row r="132" spans="1:14" ht="21" x14ac:dyDescent="0.4">
      <c r="A132" s="35">
        <v>44087</v>
      </c>
      <c r="B132" s="43">
        <v>92</v>
      </c>
      <c r="C132" s="28">
        <f t="shared" si="8"/>
        <v>17891</v>
      </c>
      <c r="D132" s="44">
        <v>4</v>
      </c>
      <c r="E132" s="29">
        <f t="shared" si="6"/>
        <v>717</v>
      </c>
      <c r="F132" s="46">
        <v>12758</v>
      </c>
      <c r="G132" s="31">
        <f t="shared" si="15"/>
        <v>8</v>
      </c>
      <c r="H132" s="40">
        <f t="shared" si="9"/>
        <v>4416</v>
      </c>
      <c r="I132" s="45">
        <v>2330</v>
      </c>
      <c r="J132" s="41">
        <f t="shared" si="11"/>
        <v>3.9484978540772535</v>
      </c>
      <c r="K132" s="33">
        <f t="shared" si="16"/>
        <v>143400</v>
      </c>
      <c r="L132" s="33">
        <f t="shared" si="14"/>
        <v>736</v>
      </c>
      <c r="M132" s="33">
        <f t="shared" si="17"/>
        <v>35328</v>
      </c>
      <c r="N132">
        <v>745</v>
      </c>
    </row>
    <row r="133" spans="1:14" ht="21" x14ac:dyDescent="0.4">
      <c r="A133" s="27">
        <v>44088</v>
      </c>
      <c r="B133" s="43">
        <v>27</v>
      </c>
      <c r="C133" s="28">
        <f t="shared" si="8"/>
        <v>17918</v>
      </c>
      <c r="D133" s="44">
        <v>3</v>
      </c>
      <c r="E133" s="29">
        <f t="shared" si="6"/>
        <v>720</v>
      </c>
      <c r="F133" s="46">
        <v>12767</v>
      </c>
      <c r="G133" s="31">
        <f t="shared" si="15"/>
        <v>9</v>
      </c>
      <c r="H133" s="40">
        <f t="shared" si="9"/>
        <v>4431</v>
      </c>
      <c r="I133" s="45">
        <v>924</v>
      </c>
      <c r="J133" s="41">
        <f t="shared" si="11"/>
        <v>2.9220779220779218</v>
      </c>
      <c r="K133" s="33">
        <f t="shared" si="16"/>
        <v>144000</v>
      </c>
      <c r="L133" s="33">
        <f t="shared" ref="L133:L196" si="18">B133*8</f>
        <v>216</v>
      </c>
      <c r="M133" s="33">
        <f t="shared" si="17"/>
        <v>35448</v>
      </c>
      <c r="N133">
        <v>36</v>
      </c>
    </row>
    <row r="134" spans="1:14" ht="21" x14ac:dyDescent="0.4">
      <c r="A134" s="27">
        <v>44089</v>
      </c>
      <c r="B134" s="43">
        <v>143</v>
      </c>
      <c r="C134" s="28">
        <f t="shared" si="8"/>
        <v>18061</v>
      </c>
      <c r="D134" s="44">
        <v>9</v>
      </c>
      <c r="E134" s="29">
        <f t="shared" si="6"/>
        <v>729</v>
      </c>
      <c r="F134" s="46">
        <v>12930</v>
      </c>
      <c r="G134" s="31">
        <f t="shared" si="15"/>
        <v>163</v>
      </c>
      <c r="H134" s="40">
        <f t="shared" si="9"/>
        <v>4402</v>
      </c>
      <c r="I134" s="45">
        <v>3163</v>
      </c>
      <c r="J134" s="41">
        <f t="shared" si="11"/>
        <v>4.5210243439772366</v>
      </c>
      <c r="K134" s="33">
        <f t="shared" si="16"/>
        <v>145800</v>
      </c>
      <c r="L134" s="33">
        <f t="shared" si="18"/>
        <v>1144</v>
      </c>
      <c r="M134" s="33">
        <f t="shared" si="17"/>
        <v>35216</v>
      </c>
    </row>
    <row r="135" spans="1:14" ht="21" x14ac:dyDescent="0.4">
      <c r="A135" s="27">
        <v>44090</v>
      </c>
      <c r="B135" s="43">
        <v>155</v>
      </c>
      <c r="C135" s="28">
        <f t="shared" si="8"/>
        <v>18216</v>
      </c>
      <c r="D135" s="44">
        <v>7</v>
      </c>
      <c r="E135" s="29">
        <f t="shared" si="6"/>
        <v>736</v>
      </c>
      <c r="F135" s="46">
        <v>13057</v>
      </c>
      <c r="G135" s="31">
        <f t="shared" si="15"/>
        <v>127</v>
      </c>
      <c r="H135" s="40">
        <f t="shared" si="9"/>
        <v>4423</v>
      </c>
      <c r="I135" s="45">
        <v>4312</v>
      </c>
      <c r="J135" s="41">
        <f t="shared" si="11"/>
        <v>3.5946196660482377</v>
      </c>
      <c r="K135" s="33">
        <f t="shared" si="16"/>
        <v>147200</v>
      </c>
      <c r="L135" s="33">
        <f t="shared" si="18"/>
        <v>1240</v>
      </c>
      <c r="M135" s="33">
        <f t="shared" si="17"/>
        <v>35384</v>
      </c>
    </row>
    <row r="136" spans="1:14" ht="21" x14ac:dyDescent="0.4">
      <c r="A136" s="27">
        <v>44091</v>
      </c>
      <c r="B136" s="43">
        <v>174</v>
      </c>
      <c r="C136" s="28">
        <f t="shared" si="8"/>
        <v>18390</v>
      </c>
      <c r="D136" s="44">
        <v>3</v>
      </c>
      <c r="E136" s="29">
        <f t="shared" si="6"/>
        <v>739</v>
      </c>
      <c r="F136" s="46">
        <v>13241</v>
      </c>
      <c r="G136" s="31">
        <f t="shared" si="15"/>
        <v>184</v>
      </c>
      <c r="H136" s="40">
        <f t="shared" si="9"/>
        <v>4410</v>
      </c>
      <c r="I136" s="45">
        <v>4835</v>
      </c>
      <c r="J136" s="41">
        <f t="shared" si="11"/>
        <v>3.59875904860393</v>
      </c>
      <c r="K136" s="33">
        <f t="shared" si="16"/>
        <v>147800</v>
      </c>
      <c r="L136" s="33">
        <f t="shared" si="18"/>
        <v>1392</v>
      </c>
      <c r="M136" s="33">
        <f t="shared" si="17"/>
        <v>35280</v>
      </c>
    </row>
    <row r="137" spans="1:14" ht="21" x14ac:dyDescent="0.4">
      <c r="A137" s="27">
        <v>44092</v>
      </c>
      <c r="B137" s="43">
        <v>154</v>
      </c>
      <c r="C137" s="28">
        <f t="shared" si="8"/>
        <v>18544</v>
      </c>
      <c r="D137" s="44">
        <v>10</v>
      </c>
      <c r="E137" s="29">
        <f t="shared" si="6"/>
        <v>749</v>
      </c>
      <c r="F137" s="46">
        <v>13391</v>
      </c>
      <c r="G137" s="31">
        <f t="shared" si="15"/>
        <v>150</v>
      </c>
      <c r="H137" s="40">
        <f t="shared" si="9"/>
        <v>4404</v>
      </c>
      <c r="I137" s="45">
        <v>5856</v>
      </c>
      <c r="J137" s="41">
        <f t="shared" si="11"/>
        <v>2.6297814207650276</v>
      </c>
      <c r="K137" s="33">
        <f t="shared" si="16"/>
        <v>149800</v>
      </c>
      <c r="L137" s="33">
        <f t="shared" si="18"/>
        <v>1232</v>
      </c>
      <c r="M137" s="33">
        <f t="shared" si="17"/>
        <v>35232</v>
      </c>
    </row>
    <row r="138" spans="1:14" ht="21" x14ac:dyDescent="0.4">
      <c r="A138" s="27">
        <v>44093</v>
      </c>
      <c r="B138" s="43">
        <v>189</v>
      </c>
      <c r="C138" s="28">
        <f t="shared" si="8"/>
        <v>18733</v>
      </c>
      <c r="D138" s="44">
        <v>4</v>
      </c>
      <c r="E138" s="29">
        <f t="shared" si="6"/>
        <v>753</v>
      </c>
      <c r="F138" s="46">
        <v>13510</v>
      </c>
      <c r="G138" s="31">
        <f t="shared" si="15"/>
        <v>119</v>
      </c>
      <c r="H138" s="40">
        <f t="shared" si="9"/>
        <v>4470</v>
      </c>
      <c r="I138" s="45">
        <v>6042</v>
      </c>
      <c r="J138" s="41">
        <f t="shared" si="11"/>
        <v>3.1281032770605761</v>
      </c>
      <c r="K138" s="33">
        <f t="shared" si="16"/>
        <v>150600</v>
      </c>
      <c r="L138" s="33">
        <f t="shared" si="18"/>
        <v>1512</v>
      </c>
      <c r="M138" s="33">
        <f t="shared" si="17"/>
        <v>35760</v>
      </c>
    </row>
    <row r="139" spans="1:14" ht="21" x14ac:dyDescent="0.4">
      <c r="A139" s="27">
        <v>44094</v>
      </c>
      <c r="B139" s="43">
        <v>86</v>
      </c>
      <c r="C139" s="28">
        <f t="shared" si="8"/>
        <v>18819</v>
      </c>
      <c r="D139" s="44">
        <v>2</v>
      </c>
      <c r="E139" s="29">
        <f t="shared" ref="E139:E190" si="19">E138+D139</f>
        <v>755</v>
      </c>
      <c r="F139" s="46">
        <v>13558</v>
      </c>
      <c r="G139" s="31">
        <f t="shared" si="15"/>
        <v>48</v>
      </c>
      <c r="H139" s="40">
        <f t="shared" ref="H139:H190" si="20">C139-F139-E139</f>
        <v>4506</v>
      </c>
      <c r="I139" s="45">
        <v>2915</v>
      </c>
      <c r="J139" s="41">
        <f t="shared" si="11"/>
        <v>2.9502572898799313</v>
      </c>
      <c r="K139" s="33">
        <f>E139*200</f>
        <v>151000</v>
      </c>
      <c r="L139" s="33">
        <f t="shared" si="18"/>
        <v>688</v>
      </c>
      <c r="M139" s="33">
        <f t="shared" si="17"/>
        <v>36048</v>
      </c>
    </row>
    <row r="140" spans="1:14" ht="21" x14ac:dyDescent="0.4">
      <c r="A140" s="27">
        <v>44095</v>
      </c>
      <c r="B140" s="43">
        <v>44</v>
      </c>
      <c r="C140" s="28">
        <f t="shared" si="8"/>
        <v>18863</v>
      </c>
      <c r="D140" s="44">
        <v>6</v>
      </c>
      <c r="E140" s="29">
        <f t="shared" si="19"/>
        <v>761</v>
      </c>
      <c r="F140" s="46">
        <v>13580</v>
      </c>
      <c r="G140" s="31">
        <f t="shared" si="15"/>
        <v>22</v>
      </c>
      <c r="H140" s="40">
        <f t="shared" si="20"/>
        <v>4522</v>
      </c>
      <c r="I140" s="45">
        <v>1294</v>
      </c>
      <c r="J140" s="41">
        <f t="shared" si="11"/>
        <v>3.400309119010819</v>
      </c>
      <c r="K140" s="33">
        <f>E140*200</f>
        <v>152200</v>
      </c>
      <c r="L140" s="33">
        <f t="shared" si="18"/>
        <v>352</v>
      </c>
      <c r="M140" s="33">
        <f t="shared" si="17"/>
        <v>36176</v>
      </c>
    </row>
    <row r="141" spans="1:14" ht="21" x14ac:dyDescent="0.4">
      <c r="A141" s="27">
        <v>44096</v>
      </c>
      <c r="B141" s="43">
        <v>151</v>
      </c>
      <c r="C141" s="28">
        <f t="shared" si="8"/>
        <v>19014</v>
      </c>
      <c r="D141" s="44">
        <v>4</v>
      </c>
      <c r="E141" s="29">
        <f t="shared" si="19"/>
        <v>765</v>
      </c>
      <c r="F141" s="46">
        <v>13727</v>
      </c>
      <c r="G141" s="31">
        <f t="shared" si="15"/>
        <v>147</v>
      </c>
      <c r="H141" s="40">
        <f t="shared" si="20"/>
        <v>4522</v>
      </c>
      <c r="I141" s="45">
        <v>2988</v>
      </c>
      <c r="J141" s="41">
        <f t="shared" si="11"/>
        <v>5.0535475234270413</v>
      </c>
      <c r="K141" s="33">
        <f t="shared" si="16"/>
        <v>153000</v>
      </c>
      <c r="L141" s="33">
        <f t="shared" si="18"/>
        <v>1208</v>
      </c>
      <c r="M141" s="33">
        <f t="shared" si="17"/>
        <v>36176</v>
      </c>
    </row>
    <row r="142" spans="1:14" ht="21" x14ac:dyDescent="0.4">
      <c r="A142" s="35">
        <v>44097</v>
      </c>
      <c r="B142" s="43">
        <v>109</v>
      </c>
      <c r="C142" s="28">
        <f t="shared" si="8"/>
        <v>19123</v>
      </c>
      <c r="D142" s="44">
        <v>2</v>
      </c>
      <c r="E142" s="29">
        <f t="shared" si="19"/>
        <v>767</v>
      </c>
      <c r="F142" s="46">
        <v>13748</v>
      </c>
      <c r="G142" s="31">
        <f t="shared" si="15"/>
        <v>21</v>
      </c>
      <c r="H142" s="40">
        <f t="shared" si="20"/>
        <v>4608</v>
      </c>
      <c r="I142" s="45">
        <v>3049</v>
      </c>
      <c r="J142" s="41">
        <f t="shared" si="11"/>
        <v>3.5749426041325028</v>
      </c>
      <c r="K142" s="33">
        <f t="shared" si="16"/>
        <v>153400</v>
      </c>
      <c r="L142" s="33">
        <f t="shared" si="18"/>
        <v>872</v>
      </c>
      <c r="M142" s="33">
        <f t="shared" si="17"/>
        <v>36864</v>
      </c>
    </row>
    <row r="143" spans="1:14" ht="21" x14ac:dyDescent="0.4">
      <c r="A143" s="27">
        <v>44098</v>
      </c>
      <c r="B143" s="43">
        <v>160</v>
      </c>
      <c r="C143" s="28">
        <f t="shared" si="8"/>
        <v>19283</v>
      </c>
      <c r="D143" s="44">
        <v>12</v>
      </c>
      <c r="E143" s="29">
        <f t="shared" si="19"/>
        <v>779</v>
      </c>
      <c r="F143" s="46">
        <v>13867</v>
      </c>
      <c r="G143" s="31">
        <f t="shared" si="15"/>
        <v>119</v>
      </c>
      <c r="H143" s="40">
        <f t="shared" si="20"/>
        <v>4637</v>
      </c>
      <c r="I143" s="45">
        <v>3526</v>
      </c>
      <c r="J143" s="41">
        <f t="shared" si="11"/>
        <v>4.5377197958026088</v>
      </c>
      <c r="K143" s="33">
        <f t="shared" si="16"/>
        <v>155800</v>
      </c>
      <c r="L143" s="33">
        <f t="shared" si="18"/>
        <v>1280</v>
      </c>
      <c r="M143" s="33">
        <f t="shared" si="17"/>
        <v>37096</v>
      </c>
    </row>
    <row r="144" spans="1:14" ht="21" x14ac:dyDescent="0.4">
      <c r="A144" s="27">
        <v>44099</v>
      </c>
      <c r="B144" s="43">
        <v>290</v>
      </c>
      <c r="C144" s="28">
        <f t="shared" si="8"/>
        <v>19573</v>
      </c>
      <c r="D144" s="44">
        <v>6</v>
      </c>
      <c r="E144" s="29">
        <f t="shared" si="19"/>
        <v>785</v>
      </c>
      <c r="F144" s="46">
        <v>14013</v>
      </c>
      <c r="G144" s="31">
        <f t="shared" si="15"/>
        <v>146</v>
      </c>
      <c r="H144" s="40">
        <f t="shared" si="20"/>
        <v>4775</v>
      </c>
      <c r="I144" s="45">
        <v>4859</v>
      </c>
      <c r="J144" s="41">
        <f t="shared" si="11"/>
        <v>5.9683062358509984</v>
      </c>
      <c r="K144" s="33">
        <f t="shared" si="16"/>
        <v>157000</v>
      </c>
      <c r="L144" s="33">
        <f t="shared" si="18"/>
        <v>2320</v>
      </c>
      <c r="M144" s="33">
        <f t="shared" si="17"/>
        <v>38200</v>
      </c>
    </row>
    <row r="145" spans="1:13" ht="21" x14ac:dyDescent="0.4">
      <c r="A145" s="27">
        <v>44100</v>
      </c>
      <c r="B145" s="43">
        <v>255</v>
      </c>
      <c r="C145" s="28">
        <f t="shared" si="8"/>
        <v>19828</v>
      </c>
      <c r="D145" s="44">
        <v>4</v>
      </c>
      <c r="E145" s="29">
        <f t="shared" si="19"/>
        <v>789</v>
      </c>
      <c r="F145" s="46">
        <v>14123</v>
      </c>
      <c r="G145" s="31">
        <f t="shared" si="15"/>
        <v>110</v>
      </c>
      <c r="H145" s="40">
        <f t="shared" si="20"/>
        <v>4916</v>
      </c>
      <c r="I145" s="45">
        <v>5047</v>
      </c>
      <c r="J145" s="41">
        <f t="shared" si="11"/>
        <v>5.0525064394689911</v>
      </c>
      <c r="K145" s="33">
        <f t="shared" ref="K145:K206" si="21">C145*8</f>
        <v>158624</v>
      </c>
      <c r="L145" s="33">
        <f t="shared" si="18"/>
        <v>2040</v>
      </c>
      <c r="M145" s="33">
        <f t="shared" si="17"/>
        <v>39328</v>
      </c>
    </row>
    <row r="146" spans="1:13" ht="21" x14ac:dyDescent="0.4">
      <c r="A146" s="27">
        <v>44101</v>
      </c>
      <c r="B146" s="43">
        <v>169</v>
      </c>
      <c r="C146" s="28">
        <f t="shared" si="8"/>
        <v>19997</v>
      </c>
      <c r="D146" s="53">
        <v>0</v>
      </c>
      <c r="E146" s="29">
        <f t="shared" si="19"/>
        <v>789</v>
      </c>
      <c r="F146" s="46">
        <v>14160</v>
      </c>
      <c r="G146" s="31">
        <f t="shared" si="15"/>
        <v>37</v>
      </c>
      <c r="H146" s="40">
        <f t="shared" si="20"/>
        <v>5048</v>
      </c>
      <c r="I146" s="45">
        <v>2710</v>
      </c>
      <c r="J146" s="41">
        <f t="shared" si="11"/>
        <v>6.2361623616236166</v>
      </c>
      <c r="K146" s="33">
        <f t="shared" si="21"/>
        <v>159976</v>
      </c>
      <c r="L146" s="33">
        <f t="shared" si="18"/>
        <v>1352</v>
      </c>
      <c r="M146" s="33">
        <f t="shared" si="17"/>
        <v>40384</v>
      </c>
    </row>
    <row r="147" spans="1:13" ht="21" x14ac:dyDescent="0.4">
      <c r="A147" s="27">
        <v>44102</v>
      </c>
      <c r="B147" s="43">
        <v>58</v>
      </c>
      <c r="C147" s="28">
        <f t="shared" si="8"/>
        <v>20055</v>
      </c>
      <c r="D147" s="44">
        <v>7</v>
      </c>
      <c r="E147" s="29">
        <f t="shared" si="19"/>
        <v>796</v>
      </c>
      <c r="F147" s="46">
        <v>14176</v>
      </c>
      <c r="G147" s="31">
        <f t="shared" si="15"/>
        <v>16</v>
      </c>
      <c r="H147" s="40">
        <f t="shared" si="20"/>
        <v>5083</v>
      </c>
      <c r="I147" s="45">
        <v>1103</v>
      </c>
      <c r="J147" s="41">
        <f t="shared" si="11"/>
        <v>5.2583862194016318</v>
      </c>
      <c r="K147" s="33">
        <f t="shared" si="21"/>
        <v>160440</v>
      </c>
      <c r="L147" s="33">
        <f t="shared" si="18"/>
        <v>464</v>
      </c>
      <c r="M147" s="33">
        <f t="shared" si="17"/>
        <v>40664</v>
      </c>
    </row>
    <row r="148" spans="1:13" ht="21" x14ac:dyDescent="0.4">
      <c r="A148" s="27">
        <v>44103</v>
      </c>
      <c r="B148" s="43">
        <v>216</v>
      </c>
      <c r="C148" s="28">
        <f t="shared" si="8"/>
        <v>20271</v>
      </c>
      <c r="D148" s="44">
        <v>11</v>
      </c>
      <c r="E148" s="29">
        <f t="shared" si="19"/>
        <v>807</v>
      </c>
      <c r="F148" s="46">
        <v>14339</v>
      </c>
      <c r="G148" s="31">
        <f t="shared" si="15"/>
        <v>163</v>
      </c>
      <c r="H148" s="40">
        <f t="shared" si="20"/>
        <v>5125</v>
      </c>
      <c r="I148" s="45">
        <v>3302</v>
      </c>
      <c r="J148" s="41">
        <f t="shared" si="11"/>
        <v>6.541490006056935</v>
      </c>
      <c r="K148" s="33">
        <f t="shared" si="21"/>
        <v>162168</v>
      </c>
      <c r="L148" s="33">
        <f t="shared" si="18"/>
        <v>1728</v>
      </c>
      <c r="M148" s="33">
        <f t="shared" si="17"/>
        <v>41000</v>
      </c>
    </row>
    <row r="149" spans="1:13" ht="21" x14ac:dyDescent="0.4">
      <c r="A149" s="27">
        <v>44104</v>
      </c>
      <c r="B149" s="43">
        <v>276</v>
      </c>
      <c r="C149" s="28">
        <f t="shared" si="8"/>
        <v>20547</v>
      </c>
      <c r="D149" s="44">
        <v>6</v>
      </c>
      <c r="E149" s="29">
        <f t="shared" si="19"/>
        <v>813</v>
      </c>
      <c r="F149" s="46">
        <v>14489</v>
      </c>
      <c r="G149" s="31">
        <f t="shared" si="15"/>
        <v>150</v>
      </c>
      <c r="H149" s="40">
        <f t="shared" si="20"/>
        <v>5245</v>
      </c>
      <c r="I149" s="45">
        <v>4736</v>
      </c>
      <c r="J149" s="41">
        <f t="shared" si="11"/>
        <v>5.8277027027027026</v>
      </c>
      <c r="K149" s="33">
        <f t="shared" si="21"/>
        <v>164376</v>
      </c>
      <c r="L149" s="33">
        <f t="shared" si="18"/>
        <v>2208</v>
      </c>
      <c r="M149" s="33">
        <f t="shared" si="17"/>
        <v>41960</v>
      </c>
    </row>
    <row r="150" spans="1:13" ht="21" x14ac:dyDescent="0.4">
      <c r="A150" s="27">
        <v>44105</v>
      </c>
      <c r="B150" s="43">
        <v>286</v>
      </c>
      <c r="C150" s="28">
        <f t="shared" si="8"/>
        <v>20833</v>
      </c>
      <c r="D150" s="44">
        <v>12</v>
      </c>
      <c r="E150" s="29">
        <f t="shared" si="19"/>
        <v>825</v>
      </c>
      <c r="F150" s="46">
        <v>14634</v>
      </c>
      <c r="G150" s="31">
        <f t="shared" si="15"/>
        <v>145</v>
      </c>
      <c r="H150" s="40">
        <f t="shared" si="20"/>
        <v>5374</v>
      </c>
      <c r="I150" s="45">
        <v>4943</v>
      </c>
      <c r="J150" s="41">
        <f t="shared" si="11"/>
        <v>5.7859599433542384</v>
      </c>
      <c r="K150" s="33">
        <f t="shared" si="21"/>
        <v>166664</v>
      </c>
      <c r="L150" s="33">
        <f t="shared" si="18"/>
        <v>2288</v>
      </c>
      <c r="M150" s="33">
        <f t="shared" si="17"/>
        <v>42992</v>
      </c>
    </row>
    <row r="151" spans="1:13" ht="21" x14ac:dyDescent="0.4">
      <c r="A151" s="27">
        <v>44106</v>
      </c>
      <c r="B151" s="43">
        <v>263</v>
      </c>
      <c r="C151" s="28">
        <f>C150+B151</f>
        <v>21096</v>
      </c>
      <c r="D151" s="44">
        <v>7</v>
      </c>
      <c r="E151" s="29">
        <f t="shared" si="19"/>
        <v>832</v>
      </c>
      <c r="F151" s="46">
        <v>14787</v>
      </c>
      <c r="G151" s="31">
        <f t="shared" si="15"/>
        <v>153</v>
      </c>
      <c r="H151" s="40">
        <f t="shared" si="20"/>
        <v>5477</v>
      </c>
      <c r="I151" s="45">
        <v>4843</v>
      </c>
      <c r="J151" s="41">
        <f>B151/I151*100</f>
        <v>5.4305182737972331</v>
      </c>
      <c r="K151" s="33">
        <f t="shared" si="21"/>
        <v>168768</v>
      </c>
      <c r="L151" s="33">
        <f>B151*8</f>
        <v>2104</v>
      </c>
      <c r="M151" s="33">
        <f t="shared" si="17"/>
        <v>43816</v>
      </c>
    </row>
    <row r="152" spans="1:13" ht="21" x14ac:dyDescent="0.4">
      <c r="A152" s="35">
        <v>44107</v>
      </c>
      <c r="B152" s="36">
        <v>240</v>
      </c>
      <c r="C152" s="28">
        <f t="shared" si="8"/>
        <v>21336</v>
      </c>
      <c r="D152" s="44">
        <v>6</v>
      </c>
      <c r="E152" s="29">
        <f t="shared" si="19"/>
        <v>838</v>
      </c>
      <c r="F152" s="46">
        <v>14939</v>
      </c>
      <c r="G152" s="31">
        <f t="shared" si="15"/>
        <v>152</v>
      </c>
      <c r="H152" s="40">
        <f t="shared" si="20"/>
        <v>5559</v>
      </c>
      <c r="I152" s="45">
        <v>4820</v>
      </c>
      <c r="J152" s="41">
        <f t="shared" si="11"/>
        <v>4.9792531120331951</v>
      </c>
      <c r="K152" s="33">
        <f t="shared" si="21"/>
        <v>170688</v>
      </c>
      <c r="L152" s="33">
        <f t="shared" si="18"/>
        <v>1920</v>
      </c>
      <c r="M152" s="33">
        <f t="shared" si="17"/>
        <v>44472</v>
      </c>
    </row>
    <row r="153" spans="1:13" ht="21" x14ac:dyDescent="0.4">
      <c r="A153" s="27">
        <v>44108</v>
      </c>
      <c r="B153" s="43">
        <v>182</v>
      </c>
      <c r="C153" s="28">
        <f t="shared" si="8"/>
        <v>21518</v>
      </c>
      <c r="D153" s="44">
        <v>3</v>
      </c>
      <c r="E153" s="29">
        <f t="shared" si="19"/>
        <v>841</v>
      </c>
      <c r="F153" s="46">
        <v>14984</v>
      </c>
      <c r="G153" s="31">
        <f t="shared" si="15"/>
        <v>45</v>
      </c>
      <c r="H153" s="40">
        <f t="shared" si="20"/>
        <v>5693</v>
      </c>
      <c r="I153" s="45">
        <v>2843</v>
      </c>
      <c r="J153" s="41">
        <f t="shared" si="11"/>
        <v>6.4016883573689762</v>
      </c>
      <c r="K153" s="33">
        <f t="shared" si="21"/>
        <v>172144</v>
      </c>
      <c r="L153" s="33">
        <f t="shared" si="18"/>
        <v>1456</v>
      </c>
      <c r="M153" s="33">
        <f t="shared" si="17"/>
        <v>45544</v>
      </c>
    </row>
    <row r="154" spans="1:13" ht="21" x14ac:dyDescent="0.4">
      <c r="A154" s="27">
        <v>44109</v>
      </c>
      <c r="B154" s="43">
        <v>69</v>
      </c>
      <c r="C154" s="28">
        <f t="shared" si="8"/>
        <v>21587</v>
      </c>
      <c r="D154" s="44">
        <v>3</v>
      </c>
      <c r="E154" s="29">
        <f t="shared" si="19"/>
        <v>844</v>
      </c>
      <c r="F154" s="46">
        <v>15014</v>
      </c>
      <c r="G154" s="31">
        <f t="shared" ref="G154:G190" si="22">F154-F153</f>
        <v>30</v>
      </c>
      <c r="H154" s="40">
        <f t="shared" si="20"/>
        <v>5729</v>
      </c>
      <c r="I154" s="45">
        <v>1278</v>
      </c>
      <c r="J154" s="41">
        <f t="shared" si="11"/>
        <v>5.39906103286385</v>
      </c>
      <c r="K154" s="33">
        <f t="shared" si="21"/>
        <v>172696</v>
      </c>
      <c r="L154" s="33">
        <f t="shared" si="18"/>
        <v>552</v>
      </c>
      <c r="M154" s="33">
        <f t="shared" si="17"/>
        <v>45832</v>
      </c>
    </row>
    <row r="155" spans="1:13" ht="21" x14ac:dyDescent="0.4">
      <c r="A155" s="27">
        <v>44110</v>
      </c>
      <c r="B155" s="43">
        <v>283</v>
      </c>
      <c r="C155" s="28">
        <f t="shared" si="8"/>
        <v>21870</v>
      </c>
      <c r="D155" s="44">
        <v>10</v>
      </c>
      <c r="E155" s="29">
        <f t="shared" si="19"/>
        <v>854</v>
      </c>
      <c r="F155" s="46">
        <v>15179</v>
      </c>
      <c r="G155" s="31">
        <f t="shared" si="22"/>
        <v>165</v>
      </c>
      <c r="H155" s="40">
        <f t="shared" si="20"/>
        <v>5837</v>
      </c>
      <c r="I155" s="45">
        <v>3713</v>
      </c>
      <c r="J155" s="41">
        <f t="shared" si="11"/>
        <v>7.6218691085375712</v>
      </c>
      <c r="K155" s="33">
        <f t="shared" si="21"/>
        <v>174960</v>
      </c>
      <c r="L155" s="33">
        <f t="shared" si="18"/>
        <v>2264</v>
      </c>
      <c r="M155" s="33">
        <f t="shared" si="17"/>
        <v>46696</v>
      </c>
    </row>
    <row r="156" spans="1:13" ht="21" x14ac:dyDescent="0.4">
      <c r="A156" s="27">
        <v>44111</v>
      </c>
      <c r="B156" s="43">
        <v>436</v>
      </c>
      <c r="C156" s="28">
        <f t="shared" si="8"/>
        <v>22306</v>
      </c>
      <c r="D156" s="44">
        <v>8</v>
      </c>
      <c r="E156" s="29">
        <f t="shared" si="19"/>
        <v>862</v>
      </c>
      <c r="F156" s="46">
        <v>15310</v>
      </c>
      <c r="G156" s="31">
        <f t="shared" si="22"/>
        <v>131</v>
      </c>
      <c r="H156" s="40">
        <f t="shared" si="20"/>
        <v>6134</v>
      </c>
      <c r="I156" s="45">
        <v>5431</v>
      </c>
      <c r="J156" s="41">
        <f t="shared" si="11"/>
        <v>8.0279874792855832</v>
      </c>
      <c r="K156" s="33">
        <f t="shared" si="21"/>
        <v>178448</v>
      </c>
      <c r="L156" s="33">
        <f t="shared" si="18"/>
        <v>3488</v>
      </c>
      <c r="M156" s="33">
        <f t="shared" si="17"/>
        <v>49072</v>
      </c>
    </row>
    <row r="157" spans="1:13" ht="21" x14ac:dyDescent="0.4">
      <c r="A157" s="27">
        <v>44112</v>
      </c>
      <c r="B157" s="43">
        <v>437</v>
      </c>
      <c r="C157" s="28">
        <f t="shared" si="8"/>
        <v>22743</v>
      </c>
      <c r="D157" s="44">
        <v>11</v>
      </c>
      <c r="E157" s="29">
        <f t="shared" si="19"/>
        <v>873</v>
      </c>
      <c r="F157" s="46">
        <v>15448</v>
      </c>
      <c r="G157" s="31">
        <f t="shared" si="22"/>
        <v>138</v>
      </c>
      <c r="H157" s="40">
        <f t="shared" si="20"/>
        <v>6422</v>
      </c>
      <c r="I157" s="45">
        <v>4541</v>
      </c>
      <c r="J157" s="41">
        <f t="shared" si="11"/>
        <v>9.6234309623430967</v>
      </c>
      <c r="K157" s="33">
        <f t="shared" si="21"/>
        <v>181944</v>
      </c>
      <c r="L157" s="33">
        <f t="shared" si="18"/>
        <v>3496</v>
      </c>
      <c r="M157" s="33">
        <f t="shared" si="17"/>
        <v>51376</v>
      </c>
    </row>
    <row r="158" spans="1:13" ht="21" x14ac:dyDescent="0.4">
      <c r="A158" s="27">
        <v>44113</v>
      </c>
      <c r="B158" s="36">
        <v>516</v>
      </c>
      <c r="C158" s="28">
        <f t="shared" si="8"/>
        <v>23259</v>
      </c>
      <c r="D158" s="44">
        <v>7</v>
      </c>
      <c r="E158" s="29">
        <f t="shared" si="19"/>
        <v>880</v>
      </c>
      <c r="F158" s="46">
        <v>15563</v>
      </c>
      <c r="G158" s="31">
        <f t="shared" si="22"/>
        <v>115</v>
      </c>
      <c r="H158" s="40">
        <f t="shared" si="20"/>
        <v>6816</v>
      </c>
      <c r="I158" s="45">
        <v>5209</v>
      </c>
      <c r="J158" s="41">
        <f t="shared" si="11"/>
        <v>9.9059320406987901</v>
      </c>
      <c r="K158" s="33">
        <f t="shared" si="21"/>
        <v>186072</v>
      </c>
      <c r="L158" s="33">
        <f t="shared" si="18"/>
        <v>4128</v>
      </c>
      <c r="M158" s="33">
        <f t="shared" si="17"/>
        <v>54528</v>
      </c>
    </row>
    <row r="159" spans="1:13" ht="21" x14ac:dyDescent="0.4">
      <c r="A159" s="27">
        <v>44114</v>
      </c>
      <c r="B159" s="43">
        <v>612</v>
      </c>
      <c r="C159" s="28">
        <f t="shared" si="8"/>
        <v>23871</v>
      </c>
      <c r="D159" s="44">
        <v>7</v>
      </c>
      <c r="E159" s="29">
        <f t="shared" si="19"/>
        <v>887</v>
      </c>
      <c r="F159" s="46">
        <v>15713</v>
      </c>
      <c r="G159" s="31">
        <f t="shared" si="22"/>
        <v>150</v>
      </c>
      <c r="H159" s="40">
        <f t="shared" si="20"/>
        <v>7271</v>
      </c>
      <c r="I159" s="45">
        <v>6049</v>
      </c>
      <c r="J159" s="41">
        <f t="shared" si="11"/>
        <v>10.117374772689701</v>
      </c>
      <c r="K159" s="33">
        <f t="shared" si="21"/>
        <v>190968</v>
      </c>
      <c r="L159" s="33">
        <f t="shared" si="18"/>
        <v>4896</v>
      </c>
      <c r="M159" s="33">
        <f t="shared" si="17"/>
        <v>58168</v>
      </c>
    </row>
    <row r="160" spans="1:13" ht="21" x14ac:dyDescent="0.4">
      <c r="A160" s="27">
        <v>44115</v>
      </c>
      <c r="B160" s="36">
        <v>448</v>
      </c>
      <c r="C160" s="28">
        <f t="shared" si="8"/>
        <v>24319</v>
      </c>
      <c r="D160" s="44">
        <v>4</v>
      </c>
      <c r="E160" s="29">
        <f t="shared" si="19"/>
        <v>891</v>
      </c>
      <c r="F160" s="46">
        <v>15818</v>
      </c>
      <c r="G160" s="31">
        <f t="shared" si="22"/>
        <v>105</v>
      </c>
      <c r="H160" s="40">
        <f t="shared" si="20"/>
        <v>7610</v>
      </c>
      <c r="I160" s="45">
        <v>3795</v>
      </c>
      <c r="J160" s="41">
        <f t="shared" si="11"/>
        <v>11.805006587615283</v>
      </c>
      <c r="K160" s="33">
        <f t="shared" si="21"/>
        <v>194552</v>
      </c>
      <c r="L160" s="33">
        <f t="shared" si="18"/>
        <v>3584</v>
      </c>
      <c r="M160" s="33">
        <f t="shared" si="17"/>
        <v>60880</v>
      </c>
    </row>
    <row r="161" spans="1:13" ht="21" x14ac:dyDescent="0.4">
      <c r="A161" s="42">
        <v>44116</v>
      </c>
      <c r="B161" s="36">
        <v>83</v>
      </c>
      <c r="C161" s="28">
        <f t="shared" si="8"/>
        <v>24402</v>
      </c>
      <c r="D161" s="44">
        <v>1</v>
      </c>
      <c r="E161" s="29">
        <f t="shared" si="19"/>
        <v>892</v>
      </c>
      <c r="F161" s="46">
        <v>15847</v>
      </c>
      <c r="G161" s="31">
        <f t="shared" si="22"/>
        <v>29</v>
      </c>
      <c r="H161" s="40">
        <f t="shared" si="20"/>
        <v>7663</v>
      </c>
      <c r="I161" s="45">
        <v>1191</v>
      </c>
      <c r="J161" s="41">
        <f t="shared" si="11"/>
        <v>6.9689336691855575</v>
      </c>
      <c r="K161" s="33">
        <f t="shared" si="21"/>
        <v>195216</v>
      </c>
      <c r="L161" s="33">
        <f t="shared" si="18"/>
        <v>664</v>
      </c>
      <c r="M161" s="33">
        <f t="shared" si="17"/>
        <v>61304</v>
      </c>
    </row>
    <row r="162" spans="1:13" ht="21" x14ac:dyDescent="0.4">
      <c r="A162" s="35">
        <v>44117</v>
      </c>
      <c r="B162" s="43">
        <v>587</v>
      </c>
      <c r="C162" s="28">
        <f t="shared" si="8"/>
        <v>24989</v>
      </c>
      <c r="D162" s="44">
        <v>23</v>
      </c>
      <c r="E162" s="29">
        <f t="shared" si="19"/>
        <v>915</v>
      </c>
      <c r="F162" s="46">
        <v>15975</v>
      </c>
      <c r="G162" s="31">
        <f t="shared" si="22"/>
        <v>128</v>
      </c>
      <c r="H162" s="40">
        <f t="shared" si="20"/>
        <v>8099</v>
      </c>
      <c r="I162" s="45">
        <v>4320</v>
      </c>
      <c r="J162" s="41">
        <f t="shared" si="11"/>
        <v>13.587962962962962</v>
      </c>
      <c r="K162" s="33">
        <f t="shared" si="21"/>
        <v>199912</v>
      </c>
      <c r="L162" s="33">
        <f t="shared" si="18"/>
        <v>4696</v>
      </c>
      <c r="M162" s="33">
        <f t="shared" si="17"/>
        <v>64792</v>
      </c>
    </row>
    <row r="163" spans="1:13" ht="21" x14ac:dyDescent="0.4">
      <c r="A163" s="27">
        <v>44118</v>
      </c>
      <c r="B163" s="43">
        <v>785</v>
      </c>
      <c r="C163" s="28">
        <f t="shared" si="8"/>
        <v>25774</v>
      </c>
      <c r="D163" s="44">
        <v>8</v>
      </c>
      <c r="E163" s="29">
        <f t="shared" si="19"/>
        <v>923</v>
      </c>
      <c r="F163" s="46">
        <v>16139</v>
      </c>
      <c r="G163" s="31">
        <f t="shared" si="22"/>
        <v>164</v>
      </c>
      <c r="H163" s="40">
        <f t="shared" si="20"/>
        <v>8712</v>
      </c>
      <c r="I163" s="45">
        <v>5819</v>
      </c>
      <c r="J163" s="41">
        <f t="shared" si="11"/>
        <v>13.490290427908574</v>
      </c>
      <c r="K163" s="33">
        <f t="shared" si="21"/>
        <v>206192</v>
      </c>
      <c r="L163" s="33">
        <f t="shared" si="18"/>
        <v>6280</v>
      </c>
      <c r="M163" s="33">
        <f t="shared" si="17"/>
        <v>69696</v>
      </c>
    </row>
    <row r="164" spans="1:13" ht="21" x14ac:dyDescent="0.4">
      <c r="A164" s="27">
        <v>44119</v>
      </c>
      <c r="B164" s="43">
        <v>819</v>
      </c>
      <c r="C164" s="28">
        <f t="shared" si="8"/>
        <v>26593</v>
      </c>
      <c r="D164" s="44">
        <v>6</v>
      </c>
      <c r="E164" s="29">
        <f t="shared" si="19"/>
        <v>929</v>
      </c>
      <c r="F164" s="46">
        <v>16489</v>
      </c>
      <c r="G164" s="31">
        <f t="shared" si="22"/>
        <v>350</v>
      </c>
      <c r="H164" s="40">
        <f t="shared" si="20"/>
        <v>9175</v>
      </c>
      <c r="I164" s="45">
        <v>5898</v>
      </c>
      <c r="J164" s="41">
        <f t="shared" si="11"/>
        <v>13.886063072227875</v>
      </c>
      <c r="K164" s="33">
        <f t="shared" si="21"/>
        <v>212744</v>
      </c>
      <c r="L164" s="33">
        <f t="shared" si="18"/>
        <v>6552</v>
      </c>
      <c r="M164" s="33">
        <f t="shared" si="17"/>
        <v>73400</v>
      </c>
    </row>
    <row r="165" spans="1:13" ht="21" x14ac:dyDescent="0.4">
      <c r="A165" s="27">
        <v>44120</v>
      </c>
      <c r="B165" s="43">
        <v>914</v>
      </c>
      <c r="C165" s="28">
        <f t="shared" si="8"/>
        <v>27507</v>
      </c>
      <c r="D165" s="44">
        <v>15</v>
      </c>
      <c r="E165" s="29">
        <f t="shared" si="19"/>
        <v>944</v>
      </c>
      <c r="F165" s="46">
        <v>16678</v>
      </c>
      <c r="G165" s="31">
        <f t="shared" si="22"/>
        <v>189</v>
      </c>
      <c r="H165" s="40">
        <f t="shared" si="20"/>
        <v>9885</v>
      </c>
      <c r="I165" s="45">
        <v>6324</v>
      </c>
      <c r="J165" s="41">
        <f t="shared" si="11"/>
        <v>14.452877925363694</v>
      </c>
      <c r="K165" s="33">
        <f t="shared" si="21"/>
        <v>220056</v>
      </c>
      <c r="L165" s="33">
        <f>B165*8</f>
        <v>7312</v>
      </c>
      <c r="M165" s="33">
        <f t="shared" si="17"/>
        <v>79080</v>
      </c>
    </row>
    <row r="166" spans="1:13" ht="21" x14ac:dyDescent="0.4">
      <c r="A166" s="27">
        <v>44121</v>
      </c>
      <c r="B166" s="43">
        <v>998</v>
      </c>
      <c r="C166" s="28">
        <f t="shared" si="8"/>
        <v>28505</v>
      </c>
      <c r="D166" s="44">
        <v>14</v>
      </c>
      <c r="E166" s="29">
        <f t="shared" si="19"/>
        <v>958</v>
      </c>
      <c r="F166" s="46">
        <v>16875</v>
      </c>
      <c r="G166" s="31">
        <f t="shared" si="22"/>
        <v>197</v>
      </c>
      <c r="H166" s="40">
        <f t="shared" si="20"/>
        <v>10672</v>
      </c>
      <c r="I166" s="45">
        <v>7442</v>
      </c>
      <c r="J166" s="41">
        <f t="shared" si="11"/>
        <v>13.410373555495832</v>
      </c>
      <c r="K166" s="33">
        <f t="shared" si="21"/>
        <v>228040</v>
      </c>
      <c r="L166" s="33">
        <f t="shared" si="18"/>
        <v>7984</v>
      </c>
      <c r="M166" s="33">
        <f t="shared" si="17"/>
        <v>85376</v>
      </c>
    </row>
    <row r="167" spans="1:13" ht="21" x14ac:dyDescent="0.4">
      <c r="A167" s="27">
        <v>44122</v>
      </c>
      <c r="B167" s="43">
        <v>603</v>
      </c>
      <c r="C167" s="28">
        <f t="shared" si="8"/>
        <v>29108</v>
      </c>
      <c r="D167" s="44">
        <v>10</v>
      </c>
      <c r="E167" s="29">
        <f t="shared" si="19"/>
        <v>968</v>
      </c>
      <c r="F167" s="46">
        <v>16912</v>
      </c>
      <c r="G167" s="31">
        <f t="shared" si="22"/>
        <v>37</v>
      </c>
      <c r="H167" s="40">
        <f t="shared" si="20"/>
        <v>11228</v>
      </c>
      <c r="I167" s="45">
        <v>4602</v>
      </c>
      <c r="J167" s="41">
        <f t="shared" si="11"/>
        <v>13.102998696219034</v>
      </c>
      <c r="K167" s="33">
        <f t="shared" si="21"/>
        <v>232864</v>
      </c>
      <c r="L167" s="33">
        <f t="shared" si="18"/>
        <v>4824</v>
      </c>
      <c r="M167" s="33">
        <f t="shared" si="17"/>
        <v>89824</v>
      </c>
    </row>
    <row r="168" spans="1:13" ht="21" x14ac:dyDescent="0.4">
      <c r="A168" s="27">
        <v>44123</v>
      </c>
      <c r="B168" s="43">
        <v>395</v>
      </c>
      <c r="C168" s="28">
        <f t="shared" si="8"/>
        <v>29503</v>
      </c>
      <c r="D168" s="44">
        <v>18</v>
      </c>
      <c r="E168" s="29">
        <f t="shared" si="19"/>
        <v>986</v>
      </c>
      <c r="F168" s="46">
        <v>16943</v>
      </c>
      <c r="G168" s="31">
        <f t="shared" si="22"/>
        <v>31</v>
      </c>
      <c r="H168" s="40">
        <f t="shared" si="20"/>
        <v>11574</v>
      </c>
      <c r="I168" s="45">
        <v>1581</v>
      </c>
      <c r="J168" s="41">
        <f t="shared" si="11"/>
        <v>24.984187223276408</v>
      </c>
      <c r="K168" s="33">
        <f t="shared" si="21"/>
        <v>236024</v>
      </c>
      <c r="L168" s="33">
        <f t="shared" si="18"/>
        <v>3160</v>
      </c>
      <c r="M168" s="33">
        <f t="shared" si="17"/>
        <v>92592</v>
      </c>
    </row>
    <row r="169" spans="1:13" ht="21" x14ac:dyDescent="0.4">
      <c r="A169" s="27">
        <v>44124</v>
      </c>
      <c r="B169" s="43">
        <v>1024</v>
      </c>
      <c r="C169" s="28">
        <f t="shared" si="8"/>
        <v>30527</v>
      </c>
      <c r="D169" s="44">
        <v>22</v>
      </c>
      <c r="E169" s="29">
        <f t="shared" si="19"/>
        <v>1008</v>
      </c>
      <c r="F169" s="46">
        <v>17153</v>
      </c>
      <c r="G169" s="31">
        <f t="shared" si="22"/>
        <v>210</v>
      </c>
      <c r="H169" s="40">
        <f t="shared" si="20"/>
        <v>12366</v>
      </c>
      <c r="I169" s="45">
        <v>4406</v>
      </c>
      <c r="J169" s="41">
        <f t="shared" si="11"/>
        <v>23.241034952337721</v>
      </c>
      <c r="K169" s="33">
        <f t="shared" si="21"/>
        <v>244216</v>
      </c>
      <c r="L169" s="33">
        <f t="shared" si="18"/>
        <v>8192</v>
      </c>
      <c r="M169" s="33">
        <f t="shared" si="17"/>
        <v>98928</v>
      </c>
    </row>
    <row r="170" spans="1:13" ht="21" x14ac:dyDescent="0.4">
      <c r="A170" s="27">
        <v>44125</v>
      </c>
      <c r="B170" s="43">
        <v>1336</v>
      </c>
      <c r="C170" s="28">
        <f t="shared" si="8"/>
        <v>31863</v>
      </c>
      <c r="D170" s="44">
        <v>11</v>
      </c>
      <c r="E170" s="29">
        <f t="shared" si="19"/>
        <v>1019</v>
      </c>
      <c r="F170" s="46">
        <v>17414</v>
      </c>
      <c r="G170" s="31">
        <f t="shared" si="22"/>
        <v>261</v>
      </c>
      <c r="H170" s="40">
        <f t="shared" si="20"/>
        <v>13430</v>
      </c>
      <c r="I170" s="45">
        <v>11505</v>
      </c>
      <c r="J170" s="41">
        <f t="shared" si="11"/>
        <v>11.612342459800088</v>
      </c>
      <c r="K170" s="33">
        <f t="shared" si="21"/>
        <v>254904</v>
      </c>
      <c r="L170" s="33">
        <f t="shared" si="18"/>
        <v>10688</v>
      </c>
      <c r="M170" s="33">
        <f t="shared" si="17"/>
        <v>107440</v>
      </c>
    </row>
    <row r="171" spans="1:13" ht="21" x14ac:dyDescent="0.4">
      <c r="A171" s="27">
        <v>44126</v>
      </c>
      <c r="B171" s="43">
        <v>1472</v>
      </c>
      <c r="C171" s="28">
        <f t="shared" si="8"/>
        <v>33335</v>
      </c>
      <c r="D171" s="44">
        <v>29</v>
      </c>
      <c r="E171" s="29">
        <f t="shared" si="19"/>
        <v>1048</v>
      </c>
      <c r="F171" s="46">
        <v>17598</v>
      </c>
      <c r="G171" s="31">
        <f t="shared" si="22"/>
        <v>184</v>
      </c>
      <c r="H171" s="40">
        <f t="shared" si="20"/>
        <v>14689</v>
      </c>
      <c r="I171" s="45">
        <v>8738</v>
      </c>
      <c r="J171" s="41">
        <f t="shared" si="11"/>
        <v>16.84596017395285</v>
      </c>
      <c r="K171" s="33">
        <f t="shared" si="21"/>
        <v>266680</v>
      </c>
      <c r="L171" s="33">
        <f t="shared" si="18"/>
        <v>11776</v>
      </c>
      <c r="M171" s="33">
        <f t="shared" si="17"/>
        <v>117512</v>
      </c>
    </row>
    <row r="172" spans="1:13" ht="21" x14ac:dyDescent="0.4">
      <c r="A172" s="35">
        <v>44127</v>
      </c>
      <c r="B172" s="43">
        <v>1595</v>
      </c>
      <c r="C172" s="28">
        <f t="shared" si="8"/>
        <v>34930</v>
      </c>
      <c r="D172" s="44">
        <v>16</v>
      </c>
      <c r="E172" s="29">
        <f t="shared" si="19"/>
        <v>1064</v>
      </c>
      <c r="F172" s="46">
        <v>17833</v>
      </c>
      <c r="G172" s="31">
        <f t="shared" si="22"/>
        <v>235</v>
      </c>
      <c r="H172" s="40">
        <f t="shared" si="20"/>
        <v>16033</v>
      </c>
      <c r="I172" s="45">
        <v>9038</v>
      </c>
      <c r="J172" s="41">
        <f t="shared" si="11"/>
        <v>17.647709670281035</v>
      </c>
      <c r="K172" s="33">
        <f t="shared" si="21"/>
        <v>279440</v>
      </c>
      <c r="L172" s="33">
        <f t="shared" si="18"/>
        <v>12760</v>
      </c>
      <c r="M172" s="33">
        <f t="shared" si="17"/>
        <v>128264</v>
      </c>
    </row>
    <row r="173" spans="1:13" ht="21" x14ac:dyDescent="0.4">
      <c r="A173" s="27">
        <v>44128</v>
      </c>
      <c r="B173" s="43">
        <v>1589</v>
      </c>
      <c r="C173" s="28">
        <f t="shared" si="8"/>
        <v>36519</v>
      </c>
      <c r="D173" s="44">
        <v>13</v>
      </c>
      <c r="E173" s="29">
        <f t="shared" si="19"/>
        <v>1077</v>
      </c>
      <c r="F173" s="46">
        <v>18102</v>
      </c>
      <c r="G173" s="31">
        <f t="shared" si="22"/>
        <v>269</v>
      </c>
      <c r="H173" s="40">
        <f t="shared" si="20"/>
        <v>17340</v>
      </c>
      <c r="I173" s="45">
        <v>9831</v>
      </c>
      <c r="J173" s="41">
        <f t="shared" si="11"/>
        <v>16.163157359373411</v>
      </c>
      <c r="K173" s="33">
        <f t="shared" si="21"/>
        <v>292152</v>
      </c>
      <c r="L173" s="33">
        <f t="shared" si="18"/>
        <v>12712</v>
      </c>
      <c r="M173" s="33">
        <f t="shared" si="17"/>
        <v>138720</v>
      </c>
    </row>
    <row r="174" spans="1:13" ht="21" x14ac:dyDescent="0.4">
      <c r="A174" s="27">
        <v>44129</v>
      </c>
      <c r="B174" s="43">
        <v>1043</v>
      </c>
      <c r="C174" s="28">
        <f t="shared" si="8"/>
        <v>37562</v>
      </c>
      <c r="D174" s="44">
        <v>7</v>
      </c>
      <c r="E174" s="29">
        <f t="shared" si="19"/>
        <v>1084</v>
      </c>
      <c r="F174" s="46">
        <v>18232</v>
      </c>
      <c r="G174" s="31">
        <f t="shared" si="22"/>
        <v>130</v>
      </c>
      <c r="H174" s="40">
        <f t="shared" si="20"/>
        <v>18246</v>
      </c>
      <c r="I174" s="45">
        <v>7094</v>
      </c>
      <c r="J174" s="41">
        <f t="shared" si="11"/>
        <v>14.702565548350718</v>
      </c>
      <c r="K174" s="33">
        <f t="shared" si="21"/>
        <v>300496</v>
      </c>
      <c r="L174" s="33">
        <f t="shared" si="18"/>
        <v>8344</v>
      </c>
      <c r="M174" s="33">
        <f t="shared" si="17"/>
        <v>145968</v>
      </c>
    </row>
    <row r="175" spans="1:13" ht="21" x14ac:dyDescent="0.4">
      <c r="A175" s="27">
        <v>44130</v>
      </c>
      <c r="B175" s="43">
        <v>327</v>
      </c>
      <c r="C175" s="28">
        <f t="shared" si="8"/>
        <v>37889</v>
      </c>
      <c r="D175" s="44">
        <v>10</v>
      </c>
      <c r="E175" s="29">
        <f t="shared" si="19"/>
        <v>1094</v>
      </c>
      <c r="F175" s="46">
        <v>18354</v>
      </c>
      <c r="G175" s="31">
        <f t="shared" si="22"/>
        <v>122</v>
      </c>
      <c r="H175" s="40">
        <f t="shared" si="20"/>
        <v>18441</v>
      </c>
      <c r="I175" s="45">
        <v>2257</v>
      </c>
      <c r="J175" s="41">
        <f t="shared" si="11"/>
        <v>14.488258750553831</v>
      </c>
      <c r="K175" s="33">
        <f t="shared" si="21"/>
        <v>303112</v>
      </c>
      <c r="L175" s="33">
        <f t="shared" si="18"/>
        <v>2616</v>
      </c>
      <c r="M175" s="33">
        <f t="shared" si="17"/>
        <v>147528</v>
      </c>
    </row>
    <row r="176" spans="1:13" ht="21" x14ac:dyDescent="0.4">
      <c r="A176" s="27">
        <v>44131</v>
      </c>
      <c r="B176" s="43">
        <v>2243</v>
      </c>
      <c r="C176" s="28">
        <f t="shared" si="8"/>
        <v>40132</v>
      </c>
      <c r="D176" s="44">
        <v>42</v>
      </c>
      <c r="E176" s="29">
        <f t="shared" si="19"/>
        <v>1136</v>
      </c>
      <c r="F176" s="46">
        <v>18650</v>
      </c>
      <c r="G176" s="31">
        <f t="shared" si="22"/>
        <v>296</v>
      </c>
      <c r="H176" s="40">
        <f t="shared" si="20"/>
        <v>20346</v>
      </c>
      <c r="I176" s="45">
        <v>7659</v>
      </c>
      <c r="J176" s="41">
        <f t="shared" si="11"/>
        <v>29.285807546677113</v>
      </c>
      <c r="K176" s="33">
        <f t="shared" si="21"/>
        <v>321056</v>
      </c>
      <c r="L176" s="33">
        <f t="shared" si="18"/>
        <v>17944</v>
      </c>
      <c r="M176" s="33">
        <f t="shared" si="17"/>
        <v>162768</v>
      </c>
    </row>
    <row r="177" spans="1:14" ht="21" x14ac:dyDescent="0.4">
      <c r="A177" s="27">
        <v>44132</v>
      </c>
      <c r="B177" s="43">
        <v>2569</v>
      </c>
      <c r="C177" s="28">
        <f t="shared" si="8"/>
        <v>42701</v>
      </c>
      <c r="D177" s="44">
        <v>25</v>
      </c>
      <c r="E177" s="29">
        <f t="shared" si="19"/>
        <v>1161</v>
      </c>
      <c r="F177" s="46">
        <v>18943</v>
      </c>
      <c r="G177" s="31">
        <f t="shared" si="22"/>
        <v>293</v>
      </c>
      <c r="H177" s="40">
        <f t="shared" si="20"/>
        <v>22597</v>
      </c>
      <c r="I177" s="45">
        <v>11226</v>
      </c>
      <c r="J177" s="41">
        <f t="shared" si="11"/>
        <v>22.884375556743276</v>
      </c>
      <c r="K177" s="33">
        <f t="shared" si="21"/>
        <v>341608</v>
      </c>
      <c r="L177" s="33">
        <f t="shared" si="18"/>
        <v>20552</v>
      </c>
      <c r="M177" s="33">
        <f t="shared" si="17"/>
        <v>180776</v>
      </c>
    </row>
    <row r="178" spans="1:14" ht="21" x14ac:dyDescent="0.4">
      <c r="A178" s="27">
        <v>44133</v>
      </c>
      <c r="B178" s="43">
        <v>2760</v>
      </c>
      <c r="C178" s="28">
        <f t="shared" si="8"/>
        <v>45461</v>
      </c>
      <c r="D178" s="44">
        <v>36</v>
      </c>
      <c r="E178" s="29">
        <f t="shared" si="19"/>
        <v>1197</v>
      </c>
      <c r="F178" s="46">
        <v>19159</v>
      </c>
      <c r="G178" s="31">
        <f t="shared" si="22"/>
        <v>216</v>
      </c>
      <c r="H178" s="40">
        <f t="shared" si="20"/>
        <v>25105</v>
      </c>
      <c r="I178" s="45">
        <v>9946</v>
      </c>
      <c r="J178" s="41">
        <f t="shared" si="11"/>
        <v>27.749849185602255</v>
      </c>
      <c r="K178" s="33">
        <f t="shared" si="21"/>
        <v>363688</v>
      </c>
      <c r="L178" s="33">
        <f t="shared" si="18"/>
        <v>22080</v>
      </c>
      <c r="M178" s="33">
        <f t="shared" si="17"/>
        <v>200840</v>
      </c>
    </row>
    <row r="179" spans="1:14" ht="21" x14ac:dyDescent="0.4">
      <c r="A179" s="27">
        <v>44134</v>
      </c>
      <c r="B179" s="43">
        <v>2689</v>
      </c>
      <c r="C179" s="28">
        <f t="shared" si="8"/>
        <v>48150</v>
      </c>
      <c r="D179" s="44">
        <v>28</v>
      </c>
      <c r="E179" s="29">
        <f t="shared" si="19"/>
        <v>1225</v>
      </c>
      <c r="F179" s="46">
        <v>19695</v>
      </c>
      <c r="G179" s="31">
        <f t="shared" si="22"/>
        <v>536</v>
      </c>
      <c r="H179" s="40">
        <f t="shared" si="20"/>
        <v>27230</v>
      </c>
      <c r="I179" s="45">
        <v>11376</v>
      </c>
      <c r="J179" s="41">
        <f t="shared" si="11"/>
        <v>23.637482419127988</v>
      </c>
      <c r="K179" s="33">
        <f t="shared" si="21"/>
        <v>385200</v>
      </c>
      <c r="L179" s="33">
        <f t="shared" si="18"/>
        <v>21512</v>
      </c>
      <c r="M179" s="33">
        <f t="shared" si="17"/>
        <v>217840</v>
      </c>
    </row>
    <row r="180" spans="1:14" ht="21" x14ac:dyDescent="0.4">
      <c r="A180" s="27">
        <v>44135</v>
      </c>
      <c r="B180" s="43">
        <v>2891</v>
      </c>
      <c r="C180" s="28">
        <f t="shared" si="8"/>
        <v>51041</v>
      </c>
      <c r="D180" s="44">
        <v>29</v>
      </c>
      <c r="E180" s="29">
        <f t="shared" si="19"/>
        <v>1254</v>
      </c>
      <c r="F180" s="46">
        <v>19887</v>
      </c>
      <c r="G180" s="31">
        <f t="shared" si="22"/>
        <v>192</v>
      </c>
      <c r="H180" s="40">
        <f t="shared" si="20"/>
        <v>29900</v>
      </c>
      <c r="I180" s="45">
        <v>12634</v>
      </c>
      <c r="J180" s="41">
        <f t="shared" si="11"/>
        <v>22.882697482982429</v>
      </c>
      <c r="K180" s="33">
        <f t="shared" si="21"/>
        <v>408328</v>
      </c>
      <c r="L180" s="33">
        <f t="shared" si="18"/>
        <v>23128</v>
      </c>
      <c r="M180" s="33">
        <f t="shared" si="17"/>
        <v>239200</v>
      </c>
    </row>
    <row r="181" spans="1:14" ht="21" x14ac:dyDescent="0.4">
      <c r="A181" s="42">
        <v>44136</v>
      </c>
      <c r="B181" s="43">
        <v>1803</v>
      </c>
      <c r="C181" s="28">
        <f t="shared" si="8"/>
        <v>52844</v>
      </c>
      <c r="D181" s="44">
        <v>25</v>
      </c>
      <c r="E181" s="29">
        <f t="shared" si="19"/>
        <v>1279</v>
      </c>
      <c r="F181" s="46">
        <v>20045</v>
      </c>
      <c r="G181" s="31">
        <f t="shared" si="22"/>
        <v>158</v>
      </c>
      <c r="H181" s="40">
        <f t="shared" si="20"/>
        <v>31520</v>
      </c>
      <c r="I181" s="45">
        <v>7259</v>
      </c>
      <c r="J181" s="41">
        <f t="shared" si="11"/>
        <v>24.838131974101117</v>
      </c>
      <c r="K181" s="33">
        <f t="shared" si="21"/>
        <v>422752</v>
      </c>
      <c r="L181" s="33">
        <f t="shared" si="18"/>
        <v>14424</v>
      </c>
      <c r="M181" s="33">
        <f t="shared" si="17"/>
        <v>252160</v>
      </c>
    </row>
    <row r="182" spans="1:14" ht="21" x14ac:dyDescent="0.4">
      <c r="A182" s="35">
        <v>44137</v>
      </c>
      <c r="B182" s="43">
        <v>1225</v>
      </c>
      <c r="C182" s="28">
        <f t="shared" si="8"/>
        <v>54069</v>
      </c>
      <c r="D182" s="44">
        <v>19</v>
      </c>
      <c r="E182" s="29">
        <f t="shared" si="19"/>
        <v>1298</v>
      </c>
      <c r="F182" s="46">
        <v>20530</v>
      </c>
      <c r="G182" s="31">
        <f t="shared" si="22"/>
        <v>485</v>
      </c>
      <c r="H182" s="40">
        <f t="shared" si="20"/>
        <v>32241</v>
      </c>
      <c r="I182" s="45">
        <v>5457</v>
      </c>
      <c r="J182" s="41">
        <f t="shared" si="11"/>
        <v>22.448231629100238</v>
      </c>
      <c r="K182" s="33">
        <f t="shared" si="21"/>
        <v>432552</v>
      </c>
      <c r="L182" s="33">
        <f t="shared" si="18"/>
        <v>9800</v>
      </c>
      <c r="M182" s="33">
        <f t="shared" si="17"/>
        <v>257928</v>
      </c>
    </row>
    <row r="183" spans="1:14" ht="21" x14ac:dyDescent="0.4">
      <c r="A183" s="27">
        <v>44138</v>
      </c>
      <c r="B183" s="43">
        <v>2427</v>
      </c>
      <c r="C183" s="28">
        <f t="shared" si="8"/>
        <v>56496</v>
      </c>
      <c r="D183" s="44">
        <v>51</v>
      </c>
      <c r="E183" s="29">
        <f t="shared" si="19"/>
        <v>1349</v>
      </c>
      <c r="F183" s="46">
        <v>21037</v>
      </c>
      <c r="G183" s="31">
        <f t="shared" si="22"/>
        <v>507</v>
      </c>
      <c r="H183" s="40">
        <f t="shared" si="20"/>
        <v>34110</v>
      </c>
      <c r="I183" s="45">
        <v>7910</v>
      </c>
      <c r="J183" s="41">
        <f t="shared" si="11"/>
        <v>30.682680151706698</v>
      </c>
      <c r="K183" s="33">
        <f t="shared" si="21"/>
        <v>451968</v>
      </c>
      <c r="L183" s="33">
        <f t="shared" si="18"/>
        <v>19416</v>
      </c>
      <c r="M183" s="33">
        <f t="shared" si="17"/>
        <v>272880</v>
      </c>
    </row>
    <row r="184" spans="1:14" ht="21" x14ac:dyDescent="0.4">
      <c r="A184" s="27">
        <v>44139</v>
      </c>
      <c r="B184" s="43">
        <v>4041</v>
      </c>
      <c r="C184" s="28">
        <f t="shared" si="8"/>
        <v>60537</v>
      </c>
      <c r="D184" s="44">
        <v>63</v>
      </c>
      <c r="E184" s="29">
        <f t="shared" si="19"/>
        <v>1412</v>
      </c>
      <c r="F184" s="46">
        <v>21544</v>
      </c>
      <c r="G184" s="31">
        <f t="shared" si="22"/>
        <v>507</v>
      </c>
      <c r="H184" s="40">
        <f t="shared" si="20"/>
        <v>37581</v>
      </c>
      <c r="I184" s="45">
        <v>11066</v>
      </c>
      <c r="J184" s="41">
        <f t="shared" si="11"/>
        <v>36.517260075908183</v>
      </c>
      <c r="K184" s="33">
        <f t="shared" si="21"/>
        <v>484296</v>
      </c>
      <c r="L184" s="33">
        <f t="shared" si="18"/>
        <v>32328</v>
      </c>
      <c r="M184" s="33">
        <f t="shared" si="17"/>
        <v>300648</v>
      </c>
    </row>
    <row r="185" spans="1:14" ht="21" x14ac:dyDescent="0.4">
      <c r="A185" s="27">
        <v>44140</v>
      </c>
      <c r="B185" s="43">
        <v>4054</v>
      </c>
      <c r="C185" s="28">
        <f t="shared" si="8"/>
        <v>64591</v>
      </c>
      <c r="D185" s="44">
        <v>54</v>
      </c>
      <c r="E185" s="29">
        <f t="shared" si="19"/>
        <v>1466</v>
      </c>
      <c r="F185" s="46">
        <v>21947</v>
      </c>
      <c r="G185" s="31">
        <f t="shared" si="22"/>
        <v>403</v>
      </c>
      <c r="H185" s="40">
        <f t="shared" si="20"/>
        <v>41178</v>
      </c>
      <c r="I185" s="45">
        <v>13203</v>
      </c>
      <c r="J185" s="41">
        <f t="shared" si="11"/>
        <v>30.705142770582444</v>
      </c>
      <c r="K185" s="33">
        <f t="shared" si="21"/>
        <v>516728</v>
      </c>
      <c r="L185" s="33">
        <f t="shared" si="18"/>
        <v>32432</v>
      </c>
      <c r="M185" s="33">
        <f t="shared" si="17"/>
        <v>329424</v>
      </c>
    </row>
    <row r="186" spans="1:14" ht="21" x14ac:dyDescent="0.4">
      <c r="A186" s="27">
        <v>44141</v>
      </c>
      <c r="B186" s="43">
        <v>3754</v>
      </c>
      <c r="C186" s="28">
        <f t="shared" si="8"/>
        <v>68345</v>
      </c>
      <c r="D186" s="44">
        <v>52</v>
      </c>
      <c r="E186" s="29">
        <f t="shared" si="19"/>
        <v>1518</v>
      </c>
      <c r="F186" s="46">
        <v>22709</v>
      </c>
      <c r="G186" s="31">
        <f t="shared" si="22"/>
        <v>762</v>
      </c>
      <c r="H186" s="40">
        <f t="shared" si="20"/>
        <v>44118</v>
      </c>
      <c r="I186" s="45">
        <v>11131</v>
      </c>
      <c r="J186" s="41">
        <f t="shared" si="11"/>
        <v>33.725631120294672</v>
      </c>
      <c r="K186" s="33">
        <f t="shared" si="21"/>
        <v>546760</v>
      </c>
      <c r="L186" s="33">
        <f t="shared" si="18"/>
        <v>30032</v>
      </c>
      <c r="M186" s="33">
        <f t="shared" si="17"/>
        <v>352944</v>
      </c>
    </row>
    <row r="187" spans="1:14" ht="21" x14ac:dyDescent="0.4">
      <c r="A187" s="27">
        <v>44142</v>
      </c>
      <c r="B187" s="43">
        <v>3839</v>
      </c>
      <c r="C187" s="28">
        <f t="shared" si="8"/>
        <v>72184</v>
      </c>
      <c r="D187" s="44">
        <v>58</v>
      </c>
      <c r="E187" s="29">
        <f t="shared" si="19"/>
        <v>1576</v>
      </c>
      <c r="F187" s="46">
        <v>23436</v>
      </c>
      <c r="G187" s="31">
        <f t="shared" si="22"/>
        <v>727</v>
      </c>
      <c r="H187" s="40">
        <f t="shared" si="20"/>
        <v>47172</v>
      </c>
      <c r="I187" s="45">
        <v>13849</v>
      </c>
      <c r="J187" s="41">
        <f t="shared" si="11"/>
        <v>27.720413026211276</v>
      </c>
      <c r="K187" s="33">
        <f t="shared" si="21"/>
        <v>577472</v>
      </c>
      <c r="L187" s="33">
        <f t="shared" si="18"/>
        <v>30712</v>
      </c>
      <c r="M187" s="33">
        <f t="shared" si="17"/>
        <v>377376</v>
      </c>
      <c r="N187" s="24">
        <f>M187*5</f>
        <v>1886880</v>
      </c>
    </row>
    <row r="188" spans="1:14" ht="21" x14ac:dyDescent="0.4">
      <c r="A188" s="27">
        <v>44143</v>
      </c>
      <c r="B188" s="43">
        <v>2301</v>
      </c>
      <c r="C188" s="28">
        <f t="shared" si="8"/>
        <v>74485</v>
      </c>
      <c r="D188" s="44">
        <v>56</v>
      </c>
      <c r="E188" s="29">
        <f t="shared" si="19"/>
        <v>1632</v>
      </c>
      <c r="F188" s="46">
        <v>23805</v>
      </c>
      <c r="G188" s="31">
        <f t="shared" si="22"/>
        <v>369</v>
      </c>
      <c r="H188" s="40">
        <f t="shared" si="20"/>
        <v>49048</v>
      </c>
      <c r="I188" s="45">
        <v>8702</v>
      </c>
      <c r="J188" s="41">
        <f t="shared" si="11"/>
        <v>26.442197196046884</v>
      </c>
      <c r="K188" s="33">
        <f t="shared" si="21"/>
        <v>595880</v>
      </c>
      <c r="L188" s="33">
        <f t="shared" si="18"/>
        <v>18408</v>
      </c>
      <c r="M188" s="33">
        <f t="shared" si="17"/>
        <v>392384</v>
      </c>
    </row>
    <row r="189" spans="1:14" ht="21" x14ac:dyDescent="0.4">
      <c r="A189" s="27">
        <v>44144</v>
      </c>
      <c r="B189" s="43">
        <v>675</v>
      </c>
      <c r="C189" s="28">
        <f t="shared" si="8"/>
        <v>75160</v>
      </c>
      <c r="D189" s="44">
        <v>33</v>
      </c>
      <c r="E189" s="29">
        <f t="shared" si="19"/>
        <v>1665</v>
      </c>
      <c r="F189" s="46">
        <v>24408</v>
      </c>
      <c r="G189" s="31">
        <f t="shared" si="22"/>
        <v>603</v>
      </c>
      <c r="H189" s="40">
        <f t="shared" si="20"/>
        <v>49087</v>
      </c>
      <c r="I189" s="45">
        <v>2151</v>
      </c>
      <c r="J189" s="41">
        <f t="shared" si="11"/>
        <v>31.380753138075313</v>
      </c>
      <c r="K189" s="33">
        <f t="shared" si="21"/>
        <v>601280</v>
      </c>
      <c r="L189" s="33">
        <f t="shared" si="18"/>
        <v>5400</v>
      </c>
      <c r="M189" s="33">
        <f t="shared" si="17"/>
        <v>392696</v>
      </c>
    </row>
    <row r="190" spans="1:14" ht="21" x14ac:dyDescent="0.4">
      <c r="A190" s="27">
        <v>44145</v>
      </c>
      <c r="B190" s="43">
        <v>3816</v>
      </c>
      <c r="C190" s="28">
        <f t="shared" si="8"/>
        <v>78976</v>
      </c>
      <c r="D190" s="44">
        <v>106</v>
      </c>
      <c r="E190" s="29">
        <f t="shared" si="19"/>
        <v>1771</v>
      </c>
      <c r="F190" s="46">
        <v>25283</v>
      </c>
      <c r="G190" s="31">
        <f t="shared" si="22"/>
        <v>875</v>
      </c>
      <c r="H190" s="40">
        <f t="shared" si="20"/>
        <v>51922</v>
      </c>
      <c r="I190" s="45">
        <v>8826</v>
      </c>
      <c r="J190" s="41">
        <f t="shared" si="11"/>
        <v>43.235893949694088</v>
      </c>
      <c r="K190" s="33">
        <f t="shared" si="21"/>
        <v>631808</v>
      </c>
      <c r="L190" s="33">
        <f t="shared" si="18"/>
        <v>30528</v>
      </c>
      <c r="M190" s="33">
        <f t="shared" si="17"/>
        <v>415376</v>
      </c>
    </row>
    <row r="191" spans="1:14" ht="21" x14ac:dyDescent="0.4">
      <c r="A191" s="27">
        <v>44146</v>
      </c>
      <c r="B191" s="43"/>
      <c r="C191" s="43"/>
      <c r="D191" s="44"/>
      <c r="E191" s="44"/>
      <c r="F191" s="46"/>
      <c r="G191" s="48"/>
      <c r="H191" s="49"/>
      <c r="I191" s="45"/>
      <c r="J191" s="50"/>
      <c r="K191" s="33">
        <f t="shared" si="21"/>
        <v>0</v>
      </c>
      <c r="L191" s="33">
        <f t="shared" si="18"/>
        <v>0</v>
      </c>
      <c r="M191" s="33">
        <f t="shared" si="17"/>
        <v>0</v>
      </c>
    </row>
    <row r="192" spans="1:14" ht="21" x14ac:dyDescent="0.4">
      <c r="A192" s="35">
        <v>44147</v>
      </c>
      <c r="B192" s="43"/>
      <c r="C192" s="43"/>
      <c r="D192" s="44"/>
      <c r="E192" s="44"/>
      <c r="F192" s="46"/>
      <c r="G192" s="48"/>
      <c r="H192" s="49"/>
      <c r="I192" s="45"/>
      <c r="J192" s="50"/>
      <c r="K192" s="33">
        <f t="shared" si="21"/>
        <v>0</v>
      </c>
      <c r="L192" s="33">
        <f t="shared" si="18"/>
        <v>0</v>
      </c>
      <c r="M192" s="33">
        <f t="shared" si="17"/>
        <v>0</v>
      </c>
    </row>
    <row r="193" spans="1:13" ht="21" x14ac:dyDescent="0.4">
      <c r="A193" s="27">
        <v>44148</v>
      </c>
      <c r="B193" s="43"/>
      <c r="C193" s="43"/>
      <c r="D193" s="44"/>
      <c r="E193" s="44"/>
      <c r="F193" s="46"/>
      <c r="G193" s="48"/>
      <c r="H193" s="49"/>
      <c r="I193" s="45"/>
      <c r="J193" s="50"/>
      <c r="K193" s="33">
        <f t="shared" si="21"/>
        <v>0</v>
      </c>
      <c r="L193" s="33">
        <f t="shared" si="18"/>
        <v>0</v>
      </c>
      <c r="M193" s="33">
        <f t="shared" si="17"/>
        <v>0</v>
      </c>
    </row>
    <row r="194" spans="1:13" ht="21" x14ac:dyDescent="0.4">
      <c r="A194" s="27">
        <v>44149</v>
      </c>
      <c r="B194" s="43"/>
      <c r="C194" s="43"/>
      <c r="D194" s="44"/>
      <c r="E194" s="44"/>
      <c r="F194" s="46"/>
      <c r="G194" s="48"/>
      <c r="H194" s="49"/>
      <c r="I194" s="45"/>
      <c r="J194" s="50"/>
      <c r="K194" s="33">
        <f t="shared" si="21"/>
        <v>0</v>
      </c>
      <c r="L194" s="33">
        <f t="shared" si="18"/>
        <v>0</v>
      </c>
      <c r="M194" s="33">
        <f t="shared" si="17"/>
        <v>0</v>
      </c>
    </row>
    <row r="195" spans="1:13" ht="21" x14ac:dyDescent="0.4">
      <c r="A195" s="27">
        <v>44150</v>
      </c>
      <c r="B195" s="43"/>
      <c r="C195" s="43"/>
      <c r="D195" s="44"/>
      <c r="E195" s="44"/>
      <c r="F195" s="46"/>
      <c r="G195" s="48"/>
      <c r="H195" s="49"/>
      <c r="I195" s="45"/>
      <c r="J195" s="50"/>
      <c r="K195" s="33">
        <f t="shared" si="21"/>
        <v>0</v>
      </c>
      <c r="L195" s="33">
        <f t="shared" si="18"/>
        <v>0</v>
      </c>
      <c r="M195" s="33">
        <f t="shared" ref="M195:M204" si="23">H195*8</f>
        <v>0</v>
      </c>
    </row>
    <row r="196" spans="1:13" ht="21" x14ac:dyDescent="0.4">
      <c r="A196" s="27">
        <v>44151</v>
      </c>
      <c r="B196" s="43"/>
      <c r="C196" s="43"/>
      <c r="D196" s="44"/>
      <c r="E196" s="44"/>
      <c r="F196" s="46"/>
      <c r="G196" s="48"/>
      <c r="H196" s="49"/>
      <c r="I196" s="45"/>
      <c r="J196" s="50"/>
      <c r="K196" s="33">
        <f t="shared" si="21"/>
        <v>0</v>
      </c>
      <c r="L196" s="33">
        <f t="shared" si="18"/>
        <v>0</v>
      </c>
      <c r="M196" s="33">
        <f t="shared" si="23"/>
        <v>0</v>
      </c>
    </row>
    <row r="197" spans="1:13" ht="21" x14ac:dyDescent="0.4">
      <c r="A197" s="27">
        <v>44152</v>
      </c>
      <c r="B197" s="43"/>
      <c r="C197" s="43"/>
      <c r="D197" s="44"/>
      <c r="E197" s="44"/>
      <c r="F197" s="46"/>
      <c r="G197" s="48"/>
      <c r="H197" s="49"/>
      <c r="I197" s="45"/>
      <c r="J197" s="50"/>
      <c r="K197" s="33">
        <f t="shared" si="21"/>
        <v>0</v>
      </c>
      <c r="L197" s="33">
        <f t="shared" ref="L197:L205" si="24">B197*8</f>
        <v>0</v>
      </c>
      <c r="M197" s="33">
        <f t="shared" si="23"/>
        <v>0</v>
      </c>
    </row>
    <row r="198" spans="1:13" ht="21" x14ac:dyDescent="0.4">
      <c r="A198" s="27">
        <v>44153</v>
      </c>
      <c r="B198" s="43"/>
      <c r="C198" s="43"/>
      <c r="D198" s="44"/>
      <c r="E198" s="44"/>
      <c r="F198" s="46"/>
      <c r="G198" s="48"/>
      <c r="H198" s="49"/>
      <c r="I198" s="45"/>
      <c r="J198" s="50"/>
      <c r="K198" s="33">
        <f t="shared" si="21"/>
        <v>0</v>
      </c>
      <c r="L198" s="33">
        <f t="shared" si="24"/>
        <v>0</v>
      </c>
      <c r="M198" s="33">
        <f t="shared" si="23"/>
        <v>0</v>
      </c>
    </row>
    <row r="199" spans="1:13" ht="21" x14ac:dyDescent="0.4">
      <c r="A199" s="27">
        <v>44154</v>
      </c>
      <c r="B199" s="43"/>
      <c r="C199" s="43"/>
      <c r="D199" s="44"/>
      <c r="E199" s="44"/>
      <c r="F199" s="46"/>
      <c r="G199" s="48"/>
      <c r="H199" s="49"/>
      <c r="I199" s="45"/>
      <c r="J199" s="50"/>
      <c r="K199" s="33">
        <f t="shared" si="21"/>
        <v>0</v>
      </c>
      <c r="L199" s="33">
        <f t="shared" si="24"/>
        <v>0</v>
      </c>
      <c r="M199" s="33">
        <f t="shared" si="23"/>
        <v>0</v>
      </c>
    </row>
    <row r="200" spans="1:13" ht="21" x14ac:dyDescent="0.4">
      <c r="A200" s="27">
        <v>44155</v>
      </c>
      <c r="B200" s="43"/>
      <c r="C200" s="43"/>
      <c r="D200" s="44"/>
      <c r="E200" s="44"/>
      <c r="F200" s="46"/>
      <c r="G200" s="48"/>
      <c r="H200" s="49"/>
      <c r="I200" s="45"/>
      <c r="J200" s="50"/>
      <c r="K200" s="33">
        <f t="shared" si="21"/>
        <v>0</v>
      </c>
      <c r="L200" s="33">
        <f t="shared" si="24"/>
        <v>0</v>
      </c>
      <c r="M200" s="33">
        <f t="shared" si="23"/>
        <v>0</v>
      </c>
    </row>
    <row r="201" spans="1:13" ht="21" x14ac:dyDescent="0.4">
      <c r="A201" s="27">
        <v>44156</v>
      </c>
      <c r="B201" s="43"/>
      <c r="C201" s="43"/>
      <c r="D201" s="44"/>
      <c r="E201" s="44"/>
      <c r="F201" s="46"/>
      <c r="G201" s="48"/>
      <c r="H201" s="49"/>
      <c r="I201" s="45"/>
      <c r="J201" s="50"/>
      <c r="K201" s="33">
        <f t="shared" si="21"/>
        <v>0</v>
      </c>
      <c r="L201" s="33">
        <f t="shared" si="24"/>
        <v>0</v>
      </c>
      <c r="M201" s="33">
        <f t="shared" si="23"/>
        <v>0</v>
      </c>
    </row>
    <row r="202" spans="1:13" ht="21" x14ac:dyDescent="0.4">
      <c r="A202" s="27">
        <v>44157</v>
      </c>
      <c r="B202" s="43"/>
      <c r="C202" s="43"/>
      <c r="D202" s="44"/>
      <c r="E202" s="44"/>
      <c r="F202" s="46"/>
      <c r="G202" s="48"/>
      <c r="H202" s="49"/>
      <c r="I202" s="45"/>
      <c r="J202" s="50"/>
      <c r="K202" s="33">
        <f t="shared" si="21"/>
        <v>0</v>
      </c>
      <c r="L202" s="33">
        <f t="shared" si="24"/>
        <v>0</v>
      </c>
      <c r="M202" s="33">
        <f t="shared" si="23"/>
        <v>0</v>
      </c>
    </row>
    <row r="203" spans="1:13" ht="21" x14ac:dyDescent="0.4">
      <c r="A203" s="27">
        <v>44158</v>
      </c>
      <c r="B203" s="43"/>
      <c r="C203" s="43"/>
      <c r="D203" s="44"/>
      <c r="E203" s="44"/>
      <c r="F203" s="46"/>
      <c r="G203" s="48"/>
      <c r="H203" s="49"/>
      <c r="I203" s="45"/>
      <c r="J203" s="50"/>
      <c r="K203" s="33">
        <f t="shared" si="21"/>
        <v>0</v>
      </c>
      <c r="L203" s="33">
        <f t="shared" si="24"/>
        <v>0</v>
      </c>
      <c r="M203" s="33">
        <f t="shared" si="23"/>
        <v>0</v>
      </c>
    </row>
    <row r="204" spans="1:13" ht="21" x14ac:dyDescent="0.4">
      <c r="A204" s="27">
        <v>44159</v>
      </c>
      <c r="B204" s="43"/>
      <c r="C204" s="43"/>
      <c r="D204" s="44"/>
      <c r="E204" s="44"/>
      <c r="F204" s="46"/>
      <c r="G204" s="48"/>
      <c r="H204" s="49"/>
      <c r="I204" s="45"/>
      <c r="J204" s="50"/>
      <c r="K204" s="33">
        <f t="shared" si="21"/>
        <v>0</v>
      </c>
      <c r="L204" s="33">
        <f t="shared" si="24"/>
        <v>0</v>
      </c>
      <c r="M204" s="33">
        <f t="shared" si="23"/>
        <v>0</v>
      </c>
    </row>
    <row r="205" spans="1:13" ht="21" x14ac:dyDescent="0.4">
      <c r="A205" s="27">
        <v>44160</v>
      </c>
      <c r="B205" s="43"/>
      <c r="C205" s="43"/>
      <c r="D205" s="44"/>
      <c r="E205" s="44"/>
      <c r="F205" s="46"/>
      <c r="G205" s="48"/>
      <c r="H205" s="49"/>
      <c r="I205" s="45"/>
      <c r="J205" s="50"/>
      <c r="K205" s="33">
        <f t="shared" si="21"/>
        <v>0</v>
      </c>
      <c r="L205" s="33">
        <f t="shared" si="24"/>
        <v>0</v>
      </c>
      <c r="M205" s="45"/>
    </row>
    <row r="206" spans="1:13" ht="21" x14ac:dyDescent="0.4">
      <c r="A206" s="27">
        <v>44161</v>
      </c>
      <c r="B206" s="43"/>
      <c r="C206" s="43"/>
      <c r="D206" s="44"/>
      <c r="E206" s="44"/>
      <c r="F206" s="46"/>
      <c r="G206" s="48"/>
      <c r="H206" s="49"/>
      <c r="I206" s="45"/>
      <c r="J206" s="50"/>
      <c r="K206" s="45">
        <f t="shared" si="21"/>
        <v>0</v>
      </c>
      <c r="L206" s="45"/>
      <c r="M206" s="45"/>
    </row>
    <row r="207" spans="1:13" ht="21" x14ac:dyDescent="0.4">
      <c r="A207" s="27">
        <v>44162</v>
      </c>
      <c r="B207" s="43"/>
      <c r="C207" s="43"/>
      <c r="D207" s="44"/>
      <c r="E207" s="44"/>
      <c r="F207" s="46"/>
      <c r="G207" s="48"/>
      <c r="H207" s="49"/>
      <c r="I207" s="45"/>
      <c r="J207" s="50"/>
      <c r="K207" s="45"/>
      <c r="L207" s="45"/>
      <c r="M207" s="45"/>
    </row>
    <row r="208" spans="1:13" ht="21" x14ac:dyDescent="0.4">
      <c r="A208" s="27">
        <v>44163</v>
      </c>
      <c r="B208" s="43"/>
      <c r="C208" s="43"/>
      <c r="D208" s="44"/>
      <c r="E208" s="44"/>
      <c r="F208" s="46"/>
      <c r="G208" s="48"/>
      <c r="H208" s="49"/>
      <c r="I208" s="45"/>
      <c r="J208" s="50"/>
      <c r="K208" s="45"/>
      <c r="L208" s="45"/>
      <c r="M208" s="45"/>
    </row>
    <row r="209" spans="1:13" ht="21" x14ac:dyDescent="0.4">
      <c r="A209" s="27">
        <v>44164</v>
      </c>
      <c r="B209" s="43"/>
      <c r="C209" s="43"/>
      <c r="D209" s="44"/>
      <c r="E209" s="44"/>
      <c r="F209" s="46"/>
      <c r="G209" s="48"/>
      <c r="H209" s="49"/>
      <c r="I209" s="45"/>
      <c r="J209" s="50"/>
      <c r="K209" s="45"/>
      <c r="L209" s="45"/>
      <c r="M209" s="45"/>
    </row>
    <row r="210" spans="1:13" ht="21" x14ac:dyDescent="0.4">
      <c r="A210" s="27">
        <v>44165</v>
      </c>
      <c r="B210" s="43"/>
      <c r="C210" s="43"/>
      <c r="D210" s="44"/>
      <c r="E210" s="44"/>
      <c r="F210" s="46"/>
      <c r="G210" s="48"/>
      <c r="H210" s="49"/>
      <c r="I210" s="45"/>
      <c r="J210" s="50"/>
      <c r="K210" s="45"/>
      <c r="L210" s="45"/>
      <c r="M210" s="45"/>
    </row>
    <row r="211" spans="1:13" ht="21" x14ac:dyDescent="0.4">
      <c r="A211" s="27">
        <v>44166</v>
      </c>
      <c r="B211" s="43"/>
      <c r="C211" s="43"/>
      <c r="D211" s="44"/>
      <c r="E211" s="44"/>
      <c r="F211" s="46"/>
      <c r="G211" s="48"/>
      <c r="H211" s="49"/>
      <c r="I211" s="45"/>
      <c r="J211" s="50"/>
      <c r="K211" s="45"/>
      <c r="L211" s="45"/>
      <c r="M211" s="45"/>
    </row>
    <row r="212" spans="1:13" ht="21" x14ac:dyDescent="0.4">
      <c r="A212" s="27">
        <v>44167</v>
      </c>
      <c r="B212" s="43"/>
      <c r="C212" s="43"/>
      <c r="D212" s="44"/>
      <c r="E212" s="44"/>
      <c r="F212" s="46"/>
      <c r="G212" s="48"/>
      <c r="H212" s="49"/>
      <c r="I212" s="45"/>
      <c r="J212" s="50"/>
      <c r="K212" s="45"/>
      <c r="L212" s="45"/>
      <c r="M212" s="45"/>
    </row>
    <row r="213" spans="1:13" ht="21" x14ac:dyDescent="0.4">
      <c r="A213" s="27">
        <v>44168</v>
      </c>
      <c r="B213" s="43"/>
      <c r="C213" s="43"/>
      <c r="D213" s="44"/>
      <c r="E213" s="44"/>
      <c r="F213" s="46"/>
      <c r="G213" s="48"/>
      <c r="H213" s="49"/>
      <c r="I213" s="45"/>
      <c r="J213" s="50"/>
      <c r="K213" s="45"/>
      <c r="L213" s="45"/>
      <c r="M213" s="45"/>
    </row>
    <row r="214" spans="1:13" ht="21" x14ac:dyDescent="0.4">
      <c r="A214" s="27">
        <v>44169</v>
      </c>
      <c r="B214" s="43"/>
      <c r="C214" s="43"/>
      <c r="D214" s="44"/>
      <c r="E214" s="44"/>
      <c r="F214" s="46"/>
      <c r="G214" s="48"/>
      <c r="H214" s="49"/>
      <c r="I214" s="45"/>
      <c r="J214" s="50"/>
      <c r="K214" s="45"/>
      <c r="L214" s="45"/>
      <c r="M214" s="45"/>
    </row>
    <row r="215" spans="1:13" ht="21" x14ac:dyDescent="0.4">
      <c r="A215" s="27">
        <v>44170</v>
      </c>
      <c r="B215" s="43"/>
      <c r="C215" s="43"/>
      <c r="D215" s="44"/>
      <c r="E215" s="44"/>
      <c r="F215" s="46"/>
      <c r="G215" s="48"/>
      <c r="H215" s="49"/>
      <c r="I215" s="45"/>
      <c r="J215" s="50"/>
      <c r="K215" s="45"/>
      <c r="L215" s="45"/>
      <c r="M215" s="45"/>
    </row>
    <row r="216" spans="1:13" ht="21" x14ac:dyDescent="0.4">
      <c r="A216" s="27">
        <v>44171</v>
      </c>
      <c r="B216" s="43"/>
      <c r="C216" s="43"/>
      <c r="D216" s="44"/>
      <c r="E216" s="44"/>
      <c r="F216" s="46"/>
      <c r="G216" s="48"/>
      <c r="H216" s="49"/>
      <c r="I216" s="45"/>
      <c r="J216" s="50"/>
      <c r="K216" s="45"/>
      <c r="L216" s="45"/>
      <c r="M216" s="45"/>
    </row>
    <row r="217" spans="1:13" ht="21" x14ac:dyDescent="0.4">
      <c r="A217" s="27">
        <v>44172</v>
      </c>
      <c r="B217" s="43"/>
      <c r="C217" s="43"/>
      <c r="D217" s="44"/>
      <c r="E217" s="44"/>
      <c r="F217" s="46"/>
      <c r="G217" s="48"/>
      <c r="H217" s="49"/>
      <c r="I217" s="45"/>
      <c r="J217" s="50"/>
      <c r="K217" s="45"/>
      <c r="L217" s="45"/>
      <c r="M217" s="45"/>
    </row>
    <row r="218" spans="1:13" ht="21" x14ac:dyDescent="0.4">
      <c r="A218" s="27">
        <v>44173</v>
      </c>
      <c r="B218" s="43"/>
      <c r="C218" s="43"/>
      <c r="D218" s="44"/>
      <c r="E218" s="44"/>
      <c r="F218" s="46"/>
      <c r="G218" s="48"/>
      <c r="H218" s="49"/>
      <c r="I218" s="45"/>
      <c r="J218" s="50"/>
      <c r="K218" s="45"/>
      <c r="L218" s="45"/>
      <c r="M218" s="45"/>
    </row>
    <row r="219" spans="1:13" ht="21" x14ac:dyDescent="0.4">
      <c r="A219" s="27">
        <v>44174</v>
      </c>
      <c r="B219" s="43"/>
      <c r="C219" s="43"/>
      <c r="D219" s="44"/>
      <c r="E219" s="44"/>
      <c r="F219" s="46"/>
      <c r="G219" s="48"/>
      <c r="H219" s="49"/>
      <c r="I219" s="45"/>
      <c r="J219" s="50"/>
      <c r="K219" s="45"/>
      <c r="L219" s="45"/>
      <c r="M219" s="45"/>
    </row>
    <row r="220" spans="1:13" ht="21" x14ac:dyDescent="0.4">
      <c r="A220" s="27">
        <v>44175</v>
      </c>
      <c r="B220" s="43"/>
      <c r="C220" s="43"/>
      <c r="D220" s="44"/>
      <c r="E220" s="44"/>
      <c r="F220" s="46"/>
      <c r="G220" s="48"/>
      <c r="H220" s="49"/>
      <c r="I220" s="45"/>
      <c r="J220" s="50"/>
      <c r="K220" s="45"/>
      <c r="L220" s="45"/>
      <c r="M220" s="45"/>
    </row>
    <row r="221" spans="1:13" ht="21" x14ac:dyDescent="0.4">
      <c r="A221" s="27">
        <v>44176</v>
      </c>
      <c r="B221" s="43"/>
      <c r="C221" s="43"/>
      <c r="D221" s="44"/>
      <c r="E221" s="44"/>
      <c r="F221" s="46"/>
      <c r="G221" s="48"/>
      <c r="H221" s="49"/>
      <c r="I221" s="45"/>
      <c r="J221" s="50"/>
      <c r="K221" s="45"/>
      <c r="L221" s="45"/>
      <c r="M221" s="45"/>
    </row>
    <row r="222" spans="1:13" ht="21" x14ac:dyDescent="0.4">
      <c r="A222" s="27">
        <v>44177</v>
      </c>
      <c r="B222" s="43"/>
      <c r="C222" s="43"/>
      <c r="D222" s="44"/>
      <c r="E222" s="44"/>
      <c r="F222" s="46"/>
      <c r="G222" s="48"/>
      <c r="H222" s="49"/>
      <c r="I222" s="45"/>
      <c r="J222" s="50"/>
      <c r="K222" s="45"/>
      <c r="L222" s="45"/>
      <c r="M222" s="45"/>
    </row>
    <row r="223" spans="1:13" ht="21" x14ac:dyDescent="0.4">
      <c r="A223" s="54">
        <v>44178</v>
      </c>
      <c r="B223" s="55"/>
      <c r="C223" s="55"/>
      <c r="D223" s="56"/>
      <c r="E223" s="56"/>
      <c r="F223" s="57"/>
      <c r="G223" s="58"/>
      <c r="H223" s="59"/>
      <c r="I223" s="55"/>
      <c r="J223" s="55"/>
      <c r="K223" s="55"/>
      <c r="L223" s="55"/>
      <c r="M223" s="55"/>
    </row>
    <row r="224" spans="1:13" ht="21" x14ac:dyDescent="0.4">
      <c r="A224" s="54">
        <v>44179</v>
      </c>
      <c r="B224" s="55"/>
      <c r="C224" s="55"/>
      <c r="D224" s="56"/>
      <c r="E224" s="56"/>
      <c r="F224" s="57"/>
      <c r="G224" s="58"/>
      <c r="H224" s="59"/>
      <c r="I224" s="55"/>
      <c r="J224" s="55"/>
      <c r="K224" s="55"/>
      <c r="L224" s="55"/>
      <c r="M224" s="55"/>
    </row>
    <row r="225" spans="1:13" ht="21" x14ac:dyDescent="0.4">
      <c r="A225" s="54">
        <v>44180</v>
      </c>
      <c r="B225" s="55"/>
      <c r="C225" s="55"/>
      <c r="D225" s="56"/>
      <c r="E225" s="56"/>
      <c r="F225" s="57"/>
      <c r="G225" s="58"/>
      <c r="H225" s="59"/>
      <c r="I225" s="55"/>
      <c r="J225" s="55"/>
      <c r="K225" s="55"/>
      <c r="L225" s="55"/>
      <c r="M225" s="55"/>
    </row>
    <row r="226" spans="1:13" ht="21" x14ac:dyDescent="0.4">
      <c r="A226" s="54">
        <v>44181</v>
      </c>
      <c r="B226" s="55"/>
      <c r="C226" s="55"/>
      <c r="D226" s="56"/>
      <c r="E226" s="56"/>
      <c r="F226" s="57"/>
      <c r="G226" s="58"/>
      <c r="H226" s="59"/>
      <c r="I226" s="55"/>
      <c r="J226" s="55"/>
      <c r="K226" s="55"/>
      <c r="L226" s="55"/>
      <c r="M226" s="55"/>
    </row>
    <row r="227" spans="1:13" ht="21" x14ac:dyDescent="0.4">
      <c r="A227" s="54">
        <v>44182</v>
      </c>
      <c r="B227" s="55"/>
      <c r="C227" s="55"/>
      <c r="D227" s="56"/>
      <c r="E227" s="56"/>
      <c r="F227" s="57"/>
      <c r="G227" s="58"/>
      <c r="H227" s="59"/>
      <c r="I227" s="55"/>
      <c r="J227" s="55"/>
      <c r="K227" s="55"/>
      <c r="L227" s="55"/>
      <c r="M227" s="55"/>
    </row>
    <row r="228" spans="1:13" ht="21" x14ac:dyDescent="0.4">
      <c r="A228" s="54">
        <v>44183</v>
      </c>
      <c r="B228" s="55"/>
      <c r="C228" s="55"/>
      <c r="D228" s="56"/>
      <c r="E228" s="56"/>
      <c r="F228" s="57"/>
      <c r="G228" s="58"/>
      <c r="H228" s="59"/>
      <c r="I228" s="55"/>
      <c r="J228" s="55"/>
      <c r="K228" s="55"/>
      <c r="L228" s="55"/>
      <c r="M228" s="55"/>
    </row>
    <row r="229" spans="1:13" ht="21" x14ac:dyDescent="0.4">
      <c r="A229" s="54">
        <v>44184</v>
      </c>
      <c r="B229" s="55"/>
      <c r="C229" s="55"/>
      <c r="D229" s="56"/>
      <c r="E229" s="56"/>
      <c r="F229" s="57"/>
      <c r="G229" s="58"/>
      <c r="H229" s="59"/>
      <c r="I229" s="55"/>
      <c r="J229" s="55"/>
      <c r="K229" s="55"/>
      <c r="L229" s="55"/>
      <c r="M229" s="55"/>
    </row>
    <row r="230" spans="1:13" ht="21" x14ac:dyDescent="0.4">
      <c r="A230" s="54">
        <v>44185</v>
      </c>
      <c r="B230" s="55"/>
      <c r="C230" s="55"/>
      <c r="D230" s="56"/>
      <c r="E230" s="56"/>
      <c r="F230" s="57"/>
      <c r="G230" s="58"/>
      <c r="H230" s="59"/>
      <c r="I230" s="55"/>
      <c r="J230" s="55"/>
      <c r="K230" s="55"/>
      <c r="L230" s="55"/>
      <c r="M230" s="55"/>
    </row>
    <row r="231" spans="1:13" ht="21" x14ac:dyDescent="0.4">
      <c r="A231" s="54">
        <v>44186</v>
      </c>
      <c r="B231" s="55"/>
      <c r="C231" s="55"/>
      <c r="D231" s="56"/>
      <c r="E231" s="56"/>
      <c r="F231" s="57"/>
      <c r="G231" s="58"/>
      <c r="H231" s="59"/>
      <c r="I231" s="55"/>
      <c r="J231" s="55"/>
      <c r="K231" s="55"/>
      <c r="L231" s="55"/>
      <c r="M231" s="55"/>
    </row>
    <row r="232" spans="1:13" ht="21" x14ac:dyDescent="0.4">
      <c r="A232" s="54">
        <v>44187</v>
      </c>
      <c r="B232" s="55"/>
      <c r="C232" s="55"/>
      <c r="D232" s="56"/>
      <c r="E232" s="56"/>
      <c r="F232" s="57"/>
      <c r="G232" s="58"/>
      <c r="H232" s="59"/>
      <c r="I232" s="55"/>
      <c r="J232" s="55"/>
      <c r="K232" s="55"/>
      <c r="L232" s="55"/>
      <c r="M232" s="55"/>
    </row>
    <row r="233" spans="1:13" ht="21" x14ac:dyDescent="0.4">
      <c r="A233" s="54">
        <v>44188</v>
      </c>
      <c r="B233" s="55"/>
      <c r="C233" s="55"/>
      <c r="D233" s="56"/>
      <c r="E233" s="56"/>
      <c r="F233" s="57"/>
      <c r="G233" s="58"/>
      <c r="H233" s="59"/>
      <c r="I233" s="55"/>
      <c r="J233" s="55"/>
      <c r="K233" s="55"/>
      <c r="L233" s="55"/>
      <c r="M233" s="55"/>
    </row>
    <row r="234" spans="1:13" ht="21" x14ac:dyDescent="0.4">
      <c r="A234" s="54">
        <v>44189</v>
      </c>
      <c r="B234" s="55"/>
      <c r="C234" s="55"/>
      <c r="D234" s="56"/>
      <c r="E234" s="56"/>
      <c r="F234" s="57"/>
      <c r="G234" s="58"/>
      <c r="H234" s="59"/>
      <c r="I234" s="55"/>
      <c r="J234" s="55"/>
      <c r="K234" s="55"/>
      <c r="L234" s="55"/>
      <c r="M234" s="55"/>
    </row>
    <row r="235" spans="1:13" ht="21" x14ac:dyDescent="0.4">
      <c r="A235" s="54">
        <v>44190</v>
      </c>
      <c r="B235" s="55"/>
      <c r="C235" s="55"/>
      <c r="D235" s="56"/>
      <c r="E235" s="56"/>
      <c r="F235" s="57"/>
      <c r="G235" s="58"/>
      <c r="H235" s="59"/>
      <c r="I235" s="55"/>
      <c r="J235" s="55"/>
      <c r="K235" s="55"/>
      <c r="L235" s="55"/>
      <c r="M235" s="55"/>
    </row>
    <row r="236" spans="1:13" ht="21" x14ac:dyDescent="0.4">
      <c r="A236" s="54">
        <v>44191</v>
      </c>
      <c r="B236" s="55"/>
      <c r="C236" s="55"/>
      <c r="D236" s="56"/>
      <c r="E236" s="56"/>
      <c r="F236" s="57"/>
      <c r="G236" s="58"/>
      <c r="H236" s="59"/>
      <c r="I236" s="55"/>
      <c r="J236" s="55"/>
      <c r="K236" s="55"/>
      <c r="L236" s="55"/>
      <c r="M236" s="55"/>
    </row>
    <row r="237" spans="1:13" ht="21" x14ac:dyDescent="0.4">
      <c r="A237" s="54">
        <v>44192</v>
      </c>
      <c r="B237" s="55"/>
      <c r="C237" s="55"/>
      <c r="D237" s="56"/>
      <c r="E237" s="56"/>
      <c r="F237" s="57"/>
      <c r="G237" s="58"/>
      <c r="H237" s="59"/>
      <c r="I237" s="55"/>
      <c r="J237" s="55"/>
      <c r="K237" s="55"/>
      <c r="L237" s="55"/>
      <c r="M237" s="55"/>
    </row>
    <row r="238" spans="1:13" ht="21" x14ac:dyDescent="0.4">
      <c r="A238" s="54">
        <v>44193</v>
      </c>
      <c r="B238" s="55"/>
      <c r="C238" s="55"/>
      <c r="D238" s="56"/>
      <c r="E238" s="56"/>
      <c r="F238" s="57"/>
      <c r="G238" s="58"/>
      <c r="H238" s="59"/>
      <c r="I238" s="55"/>
      <c r="J238" s="55"/>
      <c r="K238" s="55"/>
      <c r="L238" s="55"/>
      <c r="M238" s="55"/>
    </row>
    <row r="239" spans="1:13" ht="21" x14ac:dyDescent="0.4">
      <c r="A239" s="54">
        <v>44194</v>
      </c>
      <c r="B239" s="55"/>
      <c r="C239" s="55"/>
      <c r="D239" s="56"/>
      <c r="E239" s="56"/>
      <c r="F239" s="57"/>
      <c r="G239" s="58"/>
      <c r="H239" s="59"/>
      <c r="I239" s="55"/>
      <c r="J239" s="55"/>
      <c r="K239" s="55"/>
      <c r="L239" s="55"/>
      <c r="M239" s="55"/>
    </row>
    <row r="240" spans="1:13" ht="21" x14ac:dyDescent="0.4">
      <c r="A240" s="54">
        <v>44195</v>
      </c>
      <c r="B240" s="55"/>
      <c r="C240" s="55"/>
      <c r="D240" s="56"/>
      <c r="E240" s="56"/>
      <c r="F240" s="57"/>
      <c r="G240" s="58"/>
      <c r="H240" s="59"/>
      <c r="I240" s="55"/>
      <c r="J240" s="55"/>
      <c r="K240" s="55"/>
      <c r="L240" s="55"/>
      <c r="M240" s="55"/>
    </row>
  </sheetData>
  <dataConsolidate>
    <dataRefs count="1">
      <dataRef name="$C$2+$B$3"/>
    </dataRefs>
  </dataConsolidate>
  <conditionalFormatting sqref="J6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43"/>
  <sheetViews>
    <sheetView showGridLines="0" workbookViewId="0">
      <pane ySplit="1" topLeftCell="A170" activePane="bottomLeft" state="frozen"/>
      <selection pane="bottomLeft" activeCell="I189" sqref="I189:I190"/>
    </sheetView>
  </sheetViews>
  <sheetFormatPr defaultRowHeight="14.4" x14ac:dyDescent="0.3"/>
  <cols>
    <col min="1" max="1" width="10.109375" customWidth="1"/>
    <col min="6" max="6" width="9.6640625" style="7" customWidth="1"/>
    <col min="7" max="7" width="10.109375" customWidth="1"/>
    <col min="15" max="15" width="7.33203125" customWidth="1"/>
    <col min="16" max="16" width="11.21875" customWidth="1"/>
    <col min="17" max="17" width="11.77734375" hidden="1" customWidth="1"/>
  </cols>
  <sheetData>
    <row r="1" spans="1:14" ht="57.6" x14ac:dyDescent="0.3">
      <c r="A1" s="4" t="s">
        <v>0</v>
      </c>
      <c r="B1" s="1" t="s">
        <v>13</v>
      </c>
      <c r="C1" s="1" t="s">
        <v>14</v>
      </c>
      <c r="D1" s="1" t="s">
        <v>15</v>
      </c>
      <c r="E1" s="1" t="s">
        <v>14</v>
      </c>
      <c r="F1" s="10" t="s">
        <v>23</v>
      </c>
      <c r="G1" s="2" t="s">
        <v>24</v>
      </c>
      <c r="H1" s="1" t="s">
        <v>17</v>
      </c>
      <c r="I1" s="1" t="s">
        <v>25</v>
      </c>
      <c r="J1" s="1" t="s">
        <v>18</v>
      </c>
      <c r="K1" s="1" t="s">
        <v>19</v>
      </c>
      <c r="L1" s="1" t="s">
        <v>20</v>
      </c>
      <c r="M1" s="1" t="s">
        <v>21</v>
      </c>
      <c r="N1" s="1" t="s">
        <v>22</v>
      </c>
    </row>
    <row r="2" spans="1:14" x14ac:dyDescent="0.3">
      <c r="A2" s="5">
        <v>43957</v>
      </c>
      <c r="B2" s="3"/>
      <c r="C2" s="3"/>
      <c r="D2" s="3"/>
      <c r="E2" s="3"/>
      <c r="F2" s="9"/>
      <c r="G2" s="3"/>
      <c r="H2" s="3"/>
      <c r="I2" s="3"/>
      <c r="J2" s="3"/>
      <c r="K2" s="3"/>
      <c r="L2" s="3"/>
      <c r="M2" s="3"/>
      <c r="N2" s="3"/>
    </row>
    <row r="3" spans="1:14" x14ac:dyDescent="0.3">
      <c r="A3" s="5">
        <v>43958</v>
      </c>
      <c r="B3" s="3"/>
      <c r="C3" s="3"/>
      <c r="D3" s="3"/>
      <c r="E3" s="3"/>
      <c r="F3" s="9"/>
      <c r="G3" s="3"/>
      <c r="H3" s="3" t="s">
        <v>16</v>
      </c>
      <c r="I3" s="3"/>
      <c r="J3" s="3"/>
      <c r="K3" s="3"/>
      <c r="L3" s="3"/>
      <c r="M3" s="3"/>
      <c r="N3" s="3"/>
    </row>
    <row r="4" spans="1:14" x14ac:dyDescent="0.3">
      <c r="A4" s="5">
        <v>43959</v>
      </c>
      <c r="B4" s="3"/>
      <c r="C4" s="3"/>
      <c r="D4" s="3"/>
      <c r="E4" s="3"/>
      <c r="F4" s="9"/>
      <c r="G4" s="3"/>
      <c r="H4" s="3"/>
      <c r="I4" s="3"/>
      <c r="J4" s="3"/>
      <c r="K4" s="3"/>
      <c r="L4" s="3"/>
      <c r="M4" s="3"/>
      <c r="N4" s="3"/>
    </row>
    <row r="5" spans="1:14" x14ac:dyDescent="0.3">
      <c r="A5" s="5">
        <v>43960</v>
      </c>
      <c r="B5" s="3"/>
      <c r="C5" s="3"/>
      <c r="D5" s="3"/>
      <c r="E5" s="3"/>
      <c r="F5" s="9"/>
      <c r="G5" s="3"/>
      <c r="H5" s="3"/>
      <c r="I5" s="3"/>
      <c r="J5" s="3"/>
      <c r="K5" s="3"/>
      <c r="L5" s="3"/>
      <c r="M5" s="3"/>
      <c r="N5" s="3"/>
    </row>
    <row r="6" spans="1:14" x14ac:dyDescent="0.3">
      <c r="A6" s="5">
        <v>43961</v>
      </c>
      <c r="B6" s="3"/>
      <c r="C6" s="3"/>
      <c r="D6" s="3"/>
      <c r="E6" s="3"/>
      <c r="F6" s="9"/>
      <c r="G6" s="3"/>
      <c r="H6" s="3"/>
      <c r="I6" s="3"/>
      <c r="J6" s="3"/>
      <c r="K6" s="3"/>
      <c r="L6" s="3"/>
      <c r="M6" s="3"/>
      <c r="N6" s="3"/>
    </row>
    <row r="7" spans="1:14" x14ac:dyDescent="0.3">
      <c r="A7" s="5">
        <v>43962</v>
      </c>
      <c r="B7" s="3"/>
      <c r="C7" s="3"/>
      <c r="D7" s="3"/>
      <c r="E7" s="3"/>
      <c r="F7" s="9"/>
      <c r="G7" s="3"/>
      <c r="H7" s="3"/>
      <c r="I7" s="3"/>
      <c r="J7" s="3"/>
      <c r="K7" s="3"/>
      <c r="L7" s="3"/>
      <c r="M7" s="3"/>
      <c r="N7" s="3"/>
    </row>
    <row r="8" spans="1:14" x14ac:dyDescent="0.3">
      <c r="A8" s="5">
        <v>43963</v>
      </c>
      <c r="B8" s="3"/>
      <c r="C8" s="3"/>
      <c r="D8" s="3"/>
      <c r="E8" s="3"/>
      <c r="F8" s="9"/>
      <c r="G8" s="3"/>
      <c r="H8" s="3"/>
      <c r="I8" s="3"/>
      <c r="J8" s="3"/>
      <c r="K8" s="3"/>
      <c r="L8" s="3"/>
      <c r="M8" s="3"/>
      <c r="N8" s="3"/>
    </row>
    <row r="9" spans="1:14" x14ac:dyDescent="0.3">
      <c r="A9" s="5">
        <v>43964</v>
      </c>
      <c r="B9" s="3"/>
      <c r="C9" s="3"/>
      <c r="D9" s="3"/>
      <c r="E9" s="3"/>
      <c r="F9" s="9"/>
      <c r="G9" s="3"/>
      <c r="H9" s="3"/>
      <c r="I9" s="3"/>
      <c r="J9" s="3"/>
      <c r="K9" s="3"/>
      <c r="L9" s="3"/>
      <c r="M9" s="3"/>
      <c r="N9" s="3"/>
    </row>
    <row r="10" spans="1:14" x14ac:dyDescent="0.3">
      <c r="A10" s="5">
        <v>43965</v>
      </c>
      <c r="B10" s="3"/>
      <c r="C10" s="3"/>
      <c r="D10" s="3"/>
      <c r="E10" s="3"/>
      <c r="F10" s="9"/>
      <c r="G10" s="3"/>
      <c r="H10" s="3"/>
      <c r="I10" s="3"/>
      <c r="J10" s="3"/>
      <c r="K10" s="3"/>
      <c r="L10" s="3"/>
      <c r="M10" s="3"/>
      <c r="N10" s="3"/>
    </row>
    <row r="11" spans="1:14" x14ac:dyDescent="0.3">
      <c r="A11" s="5">
        <v>43966</v>
      </c>
      <c r="B11" s="3"/>
      <c r="C11" s="3"/>
      <c r="D11" s="3"/>
      <c r="E11" s="3"/>
      <c r="F11" s="9"/>
      <c r="G11" s="3"/>
      <c r="H11" s="3"/>
      <c r="I11" s="3"/>
      <c r="J11" s="3"/>
      <c r="K11" s="3"/>
      <c r="L11" s="3"/>
      <c r="M11" s="3"/>
      <c r="N11" s="3"/>
    </row>
    <row r="12" spans="1:14" x14ac:dyDescent="0.3">
      <c r="A12" s="6">
        <v>43967</v>
      </c>
      <c r="B12" s="3"/>
      <c r="C12" s="3"/>
      <c r="D12" s="3"/>
      <c r="E12" s="3"/>
      <c r="F12" s="9"/>
      <c r="G12" s="3"/>
      <c r="H12" s="3"/>
      <c r="I12" s="3"/>
      <c r="J12" s="3"/>
      <c r="K12" s="3"/>
      <c r="L12" s="3"/>
      <c r="M12" s="3"/>
      <c r="N12" s="3"/>
    </row>
    <row r="13" spans="1:14" x14ac:dyDescent="0.3">
      <c r="A13" s="5">
        <v>43968</v>
      </c>
      <c r="B13" s="3"/>
      <c r="C13" s="3"/>
      <c r="D13" s="3"/>
      <c r="E13" s="3"/>
      <c r="F13" s="9"/>
      <c r="G13" s="3"/>
      <c r="H13" s="3"/>
      <c r="I13" s="3"/>
      <c r="J13" s="3"/>
      <c r="K13" s="3"/>
      <c r="L13" s="3"/>
      <c r="M13" s="3"/>
      <c r="N13" s="3"/>
    </row>
    <row r="14" spans="1:14" x14ac:dyDescent="0.3">
      <c r="A14" s="5">
        <v>43969</v>
      </c>
      <c r="B14" s="3"/>
      <c r="C14" s="3"/>
      <c r="D14" s="3"/>
      <c r="E14" s="3"/>
      <c r="F14" s="9"/>
      <c r="G14" s="3"/>
      <c r="H14" s="3"/>
      <c r="I14" s="3"/>
      <c r="J14" s="3"/>
      <c r="K14" s="3"/>
      <c r="L14" s="3"/>
      <c r="M14" s="3"/>
      <c r="N14" s="3"/>
    </row>
    <row r="15" spans="1:14" x14ac:dyDescent="0.3">
      <c r="A15" s="5">
        <v>43970</v>
      </c>
      <c r="B15" s="3"/>
      <c r="C15" s="3"/>
      <c r="D15" s="3"/>
      <c r="E15" s="3"/>
      <c r="F15" s="9"/>
      <c r="G15" s="3"/>
      <c r="H15" s="3"/>
      <c r="I15" s="3"/>
      <c r="J15" s="3"/>
      <c r="K15" s="3"/>
      <c r="L15" s="3"/>
      <c r="M15" s="3"/>
      <c r="N15" s="3"/>
    </row>
    <row r="16" spans="1:14" x14ac:dyDescent="0.3">
      <c r="A16" s="5">
        <v>43971</v>
      </c>
      <c r="B16" s="3"/>
      <c r="C16" s="3"/>
      <c r="D16" s="3"/>
      <c r="E16" s="3"/>
      <c r="F16" s="9"/>
      <c r="G16" s="3"/>
      <c r="H16" s="3"/>
      <c r="I16" s="3"/>
      <c r="J16" s="3"/>
      <c r="K16" s="3"/>
      <c r="L16" s="3"/>
      <c r="M16" s="3"/>
      <c r="N16" s="3"/>
    </row>
    <row r="17" spans="1:14" x14ac:dyDescent="0.3">
      <c r="A17" s="5">
        <v>43972</v>
      </c>
      <c r="B17" s="3"/>
      <c r="C17" s="3"/>
      <c r="D17" s="3"/>
      <c r="E17" s="3"/>
      <c r="F17" s="9"/>
      <c r="G17" s="3"/>
      <c r="H17" s="3"/>
      <c r="I17" s="3"/>
      <c r="J17" s="3"/>
      <c r="K17" s="3"/>
      <c r="L17" s="3"/>
      <c r="M17" s="3"/>
      <c r="N17" s="3"/>
    </row>
    <row r="18" spans="1:14" x14ac:dyDescent="0.3">
      <c r="A18" s="5">
        <v>43973</v>
      </c>
      <c r="B18" s="3"/>
      <c r="C18" s="3"/>
      <c r="D18" s="3"/>
      <c r="E18" s="3"/>
      <c r="F18" s="9"/>
      <c r="G18" s="3"/>
      <c r="H18" s="3"/>
      <c r="I18" s="3"/>
      <c r="J18" s="3"/>
      <c r="K18" s="3"/>
      <c r="L18" s="3"/>
      <c r="M18" s="3"/>
      <c r="N18" s="3"/>
    </row>
    <row r="19" spans="1:14" x14ac:dyDescent="0.3">
      <c r="A19" s="5">
        <v>43974</v>
      </c>
      <c r="B19" s="3"/>
      <c r="C19" s="3"/>
      <c r="D19" s="3"/>
      <c r="E19" s="3"/>
      <c r="F19" s="9"/>
      <c r="G19" s="3"/>
      <c r="H19" s="3"/>
      <c r="I19" s="3"/>
      <c r="J19" s="3"/>
      <c r="K19" s="3"/>
      <c r="L19" s="3"/>
      <c r="M19" s="3"/>
      <c r="N19" s="3"/>
    </row>
    <row r="20" spans="1:14" x14ac:dyDescent="0.3">
      <c r="A20" s="5">
        <v>43975</v>
      </c>
      <c r="B20" s="3"/>
      <c r="C20" s="3"/>
      <c r="D20" s="3"/>
      <c r="E20" s="3"/>
      <c r="F20" s="9"/>
      <c r="G20" s="3"/>
      <c r="H20" s="3"/>
      <c r="I20" s="3"/>
      <c r="J20" s="3"/>
      <c r="K20" s="3"/>
      <c r="L20" s="3"/>
      <c r="M20" s="3"/>
      <c r="N20" s="3"/>
    </row>
    <row r="21" spans="1:14" x14ac:dyDescent="0.3">
      <c r="A21" s="5">
        <v>43976</v>
      </c>
      <c r="B21" s="3"/>
      <c r="C21" s="3"/>
      <c r="D21" s="3"/>
      <c r="E21" s="3"/>
      <c r="F21" s="9"/>
      <c r="G21" s="3"/>
      <c r="H21" s="3"/>
      <c r="I21" s="3"/>
      <c r="J21" s="3"/>
      <c r="K21" s="3"/>
      <c r="L21" s="3"/>
      <c r="M21" s="3"/>
      <c r="N21" s="3"/>
    </row>
    <row r="22" spans="1:14" x14ac:dyDescent="0.3">
      <c r="A22" s="6">
        <v>43977</v>
      </c>
      <c r="B22" s="3"/>
      <c r="C22" s="3"/>
      <c r="D22" s="3"/>
      <c r="E22" s="3"/>
      <c r="F22" s="9"/>
      <c r="G22" s="3"/>
      <c r="H22" s="3"/>
      <c r="I22" s="3"/>
      <c r="J22" s="3"/>
      <c r="K22" s="3"/>
      <c r="L22" s="3"/>
      <c r="M22" s="3"/>
      <c r="N22" s="3"/>
    </row>
    <row r="23" spans="1:14" x14ac:dyDescent="0.3">
      <c r="A23" s="5">
        <v>43978</v>
      </c>
      <c r="B23" s="3"/>
      <c r="C23" s="3"/>
      <c r="D23" s="3"/>
      <c r="E23" s="3"/>
      <c r="F23" s="9"/>
      <c r="G23" s="3"/>
      <c r="H23" s="3"/>
      <c r="I23" s="3"/>
      <c r="J23" s="3"/>
      <c r="K23" s="3"/>
      <c r="L23" s="3"/>
      <c r="M23" s="3"/>
      <c r="N23" s="3"/>
    </row>
    <row r="24" spans="1:14" x14ac:dyDescent="0.3">
      <c r="A24" s="5">
        <v>43979</v>
      </c>
      <c r="B24" s="3"/>
      <c r="C24" s="3"/>
      <c r="D24" s="3"/>
      <c r="E24" s="3"/>
      <c r="F24" s="9"/>
      <c r="G24" s="3"/>
      <c r="H24" s="3"/>
      <c r="I24" s="3"/>
      <c r="J24" s="3"/>
      <c r="K24" s="3"/>
      <c r="L24" s="3"/>
      <c r="M24" s="3"/>
      <c r="N24" s="3"/>
    </row>
    <row r="25" spans="1:14" x14ac:dyDescent="0.3">
      <c r="A25" s="5">
        <v>43980</v>
      </c>
      <c r="B25" s="3"/>
      <c r="C25" s="3"/>
      <c r="D25" s="3"/>
      <c r="E25" s="3"/>
      <c r="F25" s="9"/>
      <c r="G25" s="3"/>
      <c r="H25" s="3"/>
      <c r="I25" s="3"/>
      <c r="J25" s="3"/>
      <c r="K25" s="3"/>
      <c r="L25" s="3"/>
      <c r="M25" s="3"/>
      <c r="N25" s="3"/>
    </row>
    <row r="26" spans="1:14" x14ac:dyDescent="0.3">
      <c r="A26" s="5">
        <v>43981</v>
      </c>
      <c r="B26" s="3"/>
      <c r="C26" s="3"/>
      <c r="D26" s="3"/>
      <c r="E26" s="3"/>
      <c r="F26" s="9"/>
      <c r="G26" s="3"/>
      <c r="H26" s="3"/>
      <c r="I26" s="3"/>
      <c r="J26" s="3"/>
      <c r="K26" s="3"/>
      <c r="L26" s="3"/>
      <c r="M26" s="3"/>
      <c r="N26" s="3"/>
    </row>
    <row r="27" spans="1:14" x14ac:dyDescent="0.3">
      <c r="A27" s="5">
        <v>43982</v>
      </c>
      <c r="B27" s="3"/>
      <c r="C27" s="3"/>
      <c r="D27" s="3"/>
      <c r="E27" s="3"/>
      <c r="F27" s="9"/>
      <c r="G27" s="3"/>
      <c r="H27" s="3"/>
      <c r="I27" s="3"/>
      <c r="J27" s="3"/>
      <c r="K27" s="3"/>
      <c r="L27" s="3"/>
      <c r="M27" s="3"/>
      <c r="N27" s="3"/>
    </row>
    <row r="28" spans="1:14" x14ac:dyDescent="0.3">
      <c r="A28" s="5">
        <v>43983</v>
      </c>
      <c r="B28" s="3"/>
      <c r="C28" s="3"/>
      <c r="D28" s="3"/>
      <c r="E28" s="3"/>
      <c r="F28" s="9"/>
      <c r="G28" s="3"/>
      <c r="H28" s="3"/>
      <c r="I28" s="3"/>
      <c r="J28" s="3"/>
      <c r="K28" s="3"/>
      <c r="L28" s="3"/>
      <c r="M28" s="3"/>
      <c r="N28" s="3"/>
    </row>
    <row r="29" spans="1:14" x14ac:dyDescent="0.3">
      <c r="A29" s="5">
        <v>43984</v>
      </c>
      <c r="B29" s="3"/>
      <c r="C29" s="3"/>
      <c r="D29" s="3"/>
      <c r="E29" s="3"/>
      <c r="F29" s="9"/>
      <c r="G29" s="3"/>
      <c r="H29" s="3"/>
      <c r="I29" s="3"/>
      <c r="J29" s="3"/>
      <c r="K29" s="3"/>
      <c r="L29" s="3"/>
      <c r="M29" s="3"/>
      <c r="N29" s="3"/>
    </row>
    <row r="30" spans="1:14" x14ac:dyDescent="0.3">
      <c r="A30" s="5">
        <v>43985</v>
      </c>
      <c r="B30" s="3"/>
      <c r="C30" s="3"/>
      <c r="D30" s="3"/>
      <c r="E30" s="3"/>
      <c r="F30" s="9"/>
      <c r="G30" s="3"/>
      <c r="H30" s="3"/>
      <c r="I30" s="3"/>
      <c r="J30" s="3"/>
      <c r="K30" s="3"/>
      <c r="L30" s="3"/>
      <c r="M30" s="3"/>
      <c r="N30" s="3"/>
    </row>
    <row r="31" spans="1:14" x14ac:dyDescent="0.3">
      <c r="A31" s="5">
        <v>43986</v>
      </c>
      <c r="B31" s="3"/>
      <c r="C31" s="3"/>
      <c r="D31" s="3"/>
      <c r="E31" s="3"/>
      <c r="F31" s="9"/>
      <c r="G31" s="3"/>
      <c r="H31" s="3"/>
      <c r="I31" s="3"/>
      <c r="J31" s="3"/>
      <c r="K31" s="3"/>
      <c r="L31" s="3"/>
      <c r="M31" s="3"/>
      <c r="N31" s="3"/>
    </row>
    <row r="32" spans="1:14" x14ac:dyDescent="0.3">
      <c r="A32" s="6">
        <v>43987</v>
      </c>
      <c r="B32" s="3"/>
      <c r="C32" s="3"/>
      <c r="D32" s="3"/>
      <c r="E32" s="3"/>
      <c r="F32" s="9"/>
      <c r="G32" s="3"/>
      <c r="H32" s="3"/>
      <c r="I32" s="3"/>
      <c r="J32" s="3"/>
      <c r="K32" s="3"/>
      <c r="L32" s="3"/>
      <c r="M32" s="3"/>
      <c r="N32" s="3"/>
    </row>
    <row r="33" spans="1:14" x14ac:dyDescent="0.3">
      <c r="A33" s="5">
        <v>43988</v>
      </c>
      <c r="B33" s="3"/>
      <c r="C33" s="3"/>
      <c r="D33" s="3"/>
      <c r="E33" s="3"/>
      <c r="F33" s="9"/>
      <c r="G33" s="3"/>
      <c r="H33" s="3"/>
      <c r="I33" s="3"/>
      <c r="J33" s="3"/>
      <c r="K33" s="3"/>
      <c r="L33" s="3"/>
      <c r="M33" s="3"/>
      <c r="N33" s="3"/>
    </row>
    <row r="34" spans="1:14" x14ac:dyDescent="0.3">
      <c r="A34" s="5">
        <v>43989</v>
      </c>
      <c r="B34" s="3"/>
      <c r="C34" s="3"/>
      <c r="D34" s="3"/>
      <c r="E34" s="3"/>
      <c r="F34" s="9"/>
      <c r="G34" s="3"/>
      <c r="H34" s="3"/>
      <c r="I34" s="3"/>
      <c r="J34" s="3"/>
      <c r="K34" s="3"/>
      <c r="L34" s="3"/>
      <c r="M34" s="3"/>
      <c r="N34" s="3"/>
    </row>
    <row r="35" spans="1:14" x14ac:dyDescent="0.3">
      <c r="A35" s="5">
        <v>43990</v>
      </c>
      <c r="B35" s="3"/>
      <c r="C35" s="3"/>
      <c r="D35" s="3"/>
      <c r="E35" s="3"/>
      <c r="F35" s="9"/>
      <c r="G35" s="3"/>
      <c r="H35" s="3"/>
      <c r="I35" s="3"/>
      <c r="J35" s="3"/>
      <c r="K35" s="3"/>
      <c r="L35" s="3"/>
      <c r="M35" s="3"/>
      <c r="N35" s="3"/>
    </row>
    <row r="36" spans="1:14" x14ac:dyDescent="0.3">
      <c r="A36" s="5">
        <v>43991</v>
      </c>
      <c r="B36" s="3"/>
      <c r="C36" s="3"/>
      <c r="D36" s="3"/>
      <c r="E36" s="3"/>
      <c r="F36" s="9"/>
      <c r="G36" s="3"/>
      <c r="H36" s="3"/>
      <c r="I36" s="3"/>
      <c r="J36" s="3"/>
      <c r="K36" s="3"/>
      <c r="L36" s="3"/>
      <c r="M36" s="3"/>
      <c r="N36" s="3"/>
    </row>
    <row r="37" spans="1:14" x14ac:dyDescent="0.3">
      <c r="A37" s="5">
        <v>43992</v>
      </c>
      <c r="B37" s="3"/>
      <c r="C37" s="3"/>
      <c r="D37" s="3"/>
      <c r="E37" s="3"/>
      <c r="F37" s="9"/>
      <c r="G37" s="3"/>
      <c r="H37" s="3"/>
      <c r="I37" s="3"/>
      <c r="J37" s="3"/>
      <c r="K37" s="3"/>
      <c r="L37" s="3"/>
      <c r="M37" s="3"/>
      <c r="N37" s="3"/>
    </row>
    <row r="38" spans="1:14" x14ac:dyDescent="0.3">
      <c r="A38" s="5">
        <v>43993</v>
      </c>
      <c r="B38" s="3"/>
      <c r="C38" s="3"/>
      <c r="D38" s="3"/>
      <c r="E38" s="3"/>
      <c r="F38" s="9"/>
      <c r="G38" s="3"/>
      <c r="H38" s="3"/>
      <c r="I38" s="3"/>
      <c r="J38" s="3"/>
      <c r="K38" s="3"/>
      <c r="L38" s="3"/>
      <c r="M38" s="3"/>
      <c r="N38" s="3"/>
    </row>
    <row r="39" spans="1:14" x14ac:dyDescent="0.3">
      <c r="A39" s="5">
        <v>43994</v>
      </c>
      <c r="B39" s="3"/>
      <c r="C39" s="3"/>
      <c r="D39" s="3"/>
      <c r="E39" s="3"/>
      <c r="F39" s="9"/>
      <c r="G39" s="3"/>
      <c r="H39" s="3"/>
      <c r="I39" s="3"/>
      <c r="J39" s="3"/>
      <c r="K39" s="3"/>
      <c r="L39" s="3"/>
      <c r="M39" s="3"/>
      <c r="N39" s="3"/>
    </row>
    <row r="40" spans="1:14" x14ac:dyDescent="0.3">
      <c r="A40" s="5">
        <v>43995</v>
      </c>
      <c r="B40" s="3"/>
      <c r="C40" s="3"/>
      <c r="D40" s="3"/>
      <c r="E40" s="3"/>
      <c r="F40" s="9"/>
      <c r="G40" s="3"/>
      <c r="H40" s="3"/>
      <c r="I40" s="3"/>
      <c r="J40" s="3"/>
      <c r="K40" s="3"/>
      <c r="L40" s="3"/>
      <c r="M40" s="3"/>
      <c r="N40" s="3"/>
    </row>
    <row r="41" spans="1:14" x14ac:dyDescent="0.3">
      <c r="A41" s="5">
        <v>43996</v>
      </c>
      <c r="B41" s="3"/>
      <c r="C41" s="3"/>
      <c r="D41" s="3"/>
      <c r="E41" s="3"/>
      <c r="F41" s="9"/>
      <c r="G41" s="3"/>
      <c r="H41" s="3"/>
      <c r="I41" s="3"/>
      <c r="J41" s="3"/>
      <c r="K41" s="3"/>
      <c r="L41" s="3"/>
      <c r="M41" s="3"/>
      <c r="N41" s="3"/>
    </row>
    <row r="42" spans="1:14" x14ac:dyDescent="0.3">
      <c r="A42" s="6">
        <v>43997</v>
      </c>
      <c r="B42" s="3"/>
      <c r="C42" s="3"/>
      <c r="D42" s="3"/>
      <c r="E42" s="3"/>
      <c r="F42" s="9"/>
      <c r="G42" s="3"/>
      <c r="H42" s="3"/>
      <c r="I42" s="3"/>
      <c r="J42" s="3"/>
      <c r="K42" s="3"/>
      <c r="L42" s="3"/>
      <c r="M42" s="3"/>
      <c r="N42" s="3"/>
    </row>
    <row r="43" spans="1:14" x14ac:dyDescent="0.3">
      <c r="A43" s="5">
        <v>43998</v>
      </c>
      <c r="B43" s="3"/>
      <c r="C43" s="3"/>
      <c r="D43" s="3"/>
      <c r="E43" s="3"/>
      <c r="F43" s="9"/>
      <c r="G43" s="3"/>
      <c r="H43" s="3"/>
      <c r="I43" s="3"/>
      <c r="J43" s="3"/>
      <c r="K43" s="3"/>
      <c r="L43" s="3"/>
      <c r="M43" s="3"/>
      <c r="N43" s="3"/>
    </row>
    <row r="44" spans="1:14" x14ac:dyDescent="0.3">
      <c r="A44" s="5">
        <v>43999</v>
      </c>
      <c r="B44" s="3"/>
      <c r="C44" s="3"/>
      <c r="D44" s="3"/>
      <c r="E44" s="3"/>
      <c r="F44" s="9"/>
      <c r="G44" s="3"/>
      <c r="H44" s="3"/>
      <c r="I44" s="3"/>
      <c r="J44" s="3"/>
      <c r="K44" s="3"/>
      <c r="L44" s="3"/>
      <c r="M44" s="3"/>
      <c r="N44" s="3"/>
    </row>
    <row r="45" spans="1:14" x14ac:dyDescent="0.3">
      <c r="A45" s="5">
        <v>44000</v>
      </c>
      <c r="B45" s="3"/>
      <c r="C45" s="3"/>
      <c r="D45" s="3"/>
      <c r="E45" s="3"/>
      <c r="F45" s="9"/>
      <c r="G45" s="3"/>
      <c r="H45" s="3"/>
      <c r="I45" s="3"/>
      <c r="J45" s="3"/>
      <c r="K45" s="3"/>
      <c r="L45" s="3"/>
      <c r="M45" s="3"/>
      <c r="N45" s="3"/>
    </row>
    <row r="46" spans="1:14" x14ac:dyDescent="0.3">
      <c r="A46" s="5">
        <v>44001</v>
      </c>
      <c r="B46" s="3"/>
      <c r="C46" s="3"/>
      <c r="D46" s="3"/>
      <c r="E46" s="3"/>
      <c r="F46" s="9"/>
      <c r="G46" s="3"/>
      <c r="H46" s="3"/>
      <c r="I46" s="3"/>
      <c r="J46" s="3"/>
      <c r="K46" s="3"/>
      <c r="L46" s="3"/>
      <c r="M46" s="3"/>
      <c r="N46" s="3"/>
    </row>
    <row r="47" spans="1:14" x14ac:dyDescent="0.3">
      <c r="A47" s="5">
        <v>44002</v>
      </c>
      <c r="B47" s="3"/>
      <c r="C47" s="3"/>
      <c r="D47" s="3"/>
      <c r="E47" s="3"/>
      <c r="F47" s="9"/>
      <c r="G47" s="3"/>
      <c r="H47" s="3"/>
      <c r="I47" s="3"/>
      <c r="J47" s="3"/>
      <c r="K47" s="3"/>
      <c r="L47" s="3"/>
      <c r="M47" s="3"/>
      <c r="N47" s="3"/>
    </row>
    <row r="48" spans="1:14" x14ac:dyDescent="0.3">
      <c r="A48" s="5">
        <v>44003</v>
      </c>
      <c r="B48" s="3"/>
      <c r="C48" s="3"/>
      <c r="D48" s="3"/>
      <c r="E48" s="3"/>
      <c r="F48" s="9"/>
      <c r="G48" s="3"/>
      <c r="H48" s="3"/>
      <c r="I48" s="3"/>
      <c r="J48" s="3"/>
      <c r="K48" s="3"/>
      <c r="L48" s="3"/>
      <c r="M48" s="3"/>
      <c r="N48" s="3"/>
    </row>
    <row r="49" spans="1:14" x14ac:dyDescent="0.3">
      <c r="A49" s="5">
        <v>44004</v>
      </c>
      <c r="B49" s="3"/>
      <c r="C49" s="3"/>
      <c r="D49" s="3"/>
      <c r="E49" s="3"/>
      <c r="F49" s="9"/>
      <c r="G49" s="3"/>
      <c r="H49" s="3"/>
      <c r="I49" s="3"/>
      <c r="J49" s="3"/>
      <c r="K49" s="3"/>
      <c r="L49" s="3"/>
      <c r="M49" s="3"/>
      <c r="N49" s="3"/>
    </row>
    <row r="50" spans="1:14" x14ac:dyDescent="0.3">
      <c r="A50" s="5">
        <v>44005</v>
      </c>
      <c r="B50" s="3"/>
      <c r="C50" s="3"/>
      <c r="D50" s="3"/>
      <c r="E50" s="3"/>
      <c r="F50" s="9"/>
      <c r="G50" s="3"/>
      <c r="H50" s="3"/>
      <c r="I50" s="3"/>
      <c r="J50" s="3"/>
      <c r="K50" s="3"/>
      <c r="L50" s="3"/>
      <c r="M50" s="3"/>
      <c r="N50" s="3"/>
    </row>
    <row r="51" spans="1:14" x14ac:dyDescent="0.3">
      <c r="A51" s="5">
        <v>44006</v>
      </c>
      <c r="B51" s="3"/>
      <c r="C51" s="3"/>
      <c r="D51" s="3"/>
      <c r="E51" s="3"/>
      <c r="F51" s="9"/>
      <c r="G51" s="3"/>
      <c r="H51" s="3"/>
      <c r="I51" s="3"/>
      <c r="J51" s="3"/>
      <c r="K51" s="3"/>
      <c r="L51" s="3"/>
      <c r="M51" s="3"/>
      <c r="N51" s="3"/>
    </row>
    <row r="52" spans="1:14" x14ac:dyDescent="0.3">
      <c r="A52" s="6">
        <v>44007</v>
      </c>
      <c r="B52" s="3"/>
      <c r="C52" s="3"/>
      <c r="D52" s="3"/>
      <c r="E52" s="3"/>
      <c r="F52" s="9"/>
      <c r="G52" s="3"/>
      <c r="H52" s="3"/>
      <c r="I52" s="3"/>
      <c r="J52" s="3"/>
      <c r="K52" s="3"/>
      <c r="L52" s="3"/>
      <c r="M52" s="3"/>
      <c r="N52" s="3"/>
    </row>
    <row r="53" spans="1:14" x14ac:dyDescent="0.3">
      <c r="A53" s="5">
        <v>44008</v>
      </c>
      <c r="B53" s="3"/>
      <c r="C53" s="3"/>
      <c r="D53" s="3"/>
      <c r="E53" s="3"/>
      <c r="F53" s="9"/>
      <c r="G53" s="3"/>
      <c r="H53" s="3"/>
      <c r="I53" s="3"/>
      <c r="J53" s="3"/>
      <c r="K53" s="3"/>
      <c r="L53" s="3"/>
      <c r="M53" s="3"/>
      <c r="N53" s="3"/>
    </row>
    <row r="54" spans="1:14" x14ac:dyDescent="0.3">
      <c r="A54" s="5">
        <v>44009</v>
      </c>
      <c r="B54" s="3"/>
      <c r="C54" s="3"/>
      <c r="D54" s="3"/>
      <c r="E54" s="3"/>
      <c r="F54" s="9"/>
      <c r="G54" s="3"/>
      <c r="H54" s="3"/>
      <c r="I54" s="3"/>
      <c r="J54" s="3"/>
      <c r="K54" s="3"/>
      <c r="L54" s="3"/>
      <c r="M54" s="3"/>
      <c r="N54" s="3"/>
    </row>
    <row r="55" spans="1:14" x14ac:dyDescent="0.3">
      <c r="A55" s="5">
        <v>44010</v>
      </c>
      <c r="B55" s="3"/>
      <c r="C55" s="3"/>
      <c r="D55" s="3"/>
      <c r="E55" s="3"/>
      <c r="F55" s="9"/>
      <c r="G55" s="3"/>
      <c r="H55" s="3"/>
      <c r="I55" s="3"/>
      <c r="J55" s="3"/>
      <c r="K55" s="3"/>
      <c r="L55" s="3"/>
      <c r="M55" s="3"/>
      <c r="N55" s="3"/>
    </row>
    <row r="56" spans="1:14" x14ac:dyDescent="0.3">
      <c r="A56" s="5">
        <v>44011</v>
      </c>
      <c r="B56" s="3"/>
      <c r="C56" s="3"/>
      <c r="D56" s="3"/>
      <c r="E56" s="3"/>
      <c r="F56" s="9"/>
      <c r="G56" s="3"/>
      <c r="H56" s="3"/>
      <c r="I56" s="3"/>
      <c r="J56" s="3"/>
      <c r="K56" s="3"/>
      <c r="L56" s="3"/>
      <c r="M56" s="3"/>
      <c r="N56" s="3"/>
    </row>
    <row r="57" spans="1:14" x14ac:dyDescent="0.3">
      <c r="A57" s="5">
        <v>44012</v>
      </c>
      <c r="B57" s="3"/>
      <c r="C57" s="3"/>
      <c r="D57" s="3"/>
      <c r="E57" s="3"/>
      <c r="F57" s="9"/>
      <c r="G57" s="3"/>
      <c r="H57" s="3"/>
      <c r="I57" s="3"/>
      <c r="J57" s="3"/>
      <c r="K57" s="3"/>
      <c r="L57" s="3"/>
      <c r="M57" s="3"/>
      <c r="N57" s="3"/>
    </row>
    <row r="58" spans="1:14" x14ac:dyDescent="0.3">
      <c r="A58" s="5">
        <v>44013</v>
      </c>
      <c r="B58" s="3"/>
      <c r="C58" s="3"/>
      <c r="D58" s="3"/>
      <c r="E58" s="3"/>
      <c r="F58" s="9"/>
      <c r="G58" s="3"/>
      <c r="H58" s="3"/>
      <c r="I58" s="3"/>
      <c r="J58" s="3"/>
      <c r="K58" s="3"/>
      <c r="L58" s="3"/>
      <c r="M58" s="3"/>
      <c r="N58" s="3"/>
    </row>
    <row r="59" spans="1:14" x14ac:dyDescent="0.3">
      <c r="A59" s="5">
        <v>44014</v>
      </c>
      <c r="B59" s="3"/>
      <c r="C59" s="3"/>
      <c r="D59" s="3"/>
      <c r="E59" s="3"/>
      <c r="F59" s="9"/>
      <c r="G59" s="3"/>
      <c r="H59" s="3"/>
      <c r="I59" s="3"/>
      <c r="J59" s="3"/>
      <c r="K59" s="3"/>
      <c r="L59" s="3"/>
      <c r="M59" s="3"/>
      <c r="N59" s="3"/>
    </row>
    <row r="60" spans="1:14" x14ac:dyDescent="0.3">
      <c r="A60" s="5">
        <v>44015</v>
      </c>
      <c r="B60" s="3"/>
      <c r="C60" s="3"/>
      <c r="D60" s="3"/>
      <c r="E60" s="3"/>
      <c r="F60" s="9"/>
      <c r="G60" s="3"/>
      <c r="H60" s="3"/>
      <c r="I60" s="3"/>
      <c r="J60" s="3"/>
      <c r="K60" s="3"/>
      <c r="L60" s="3"/>
      <c r="M60" s="3"/>
      <c r="N60" s="3"/>
    </row>
    <row r="61" spans="1:14" x14ac:dyDescent="0.3">
      <c r="A61" s="5">
        <v>44016</v>
      </c>
      <c r="B61" s="3"/>
      <c r="C61" s="3"/>
      <c r="D61" s="3"/>
      <c r="E61" s="3"/>
      <c r="F61" s="9"/>
      <c r="G61" s="3"/>
      <c r="H61" s="3"/>
      <c r="I61" s="3"/>
      <c r="J61" s="3"/>
      <c r="K61" s="3"/>
      <c r="L61" s="3"/>
      <c r="M61" s="3"/>
      <c r="N61" s="3"/>
    </row>
    <row r="62" spans="1:14" x14ac:dyDescent="0.3">
      <c r="A62" s="6">
        <v>44017</v>
      </c>
      <c r="B62" s="3"/>
      <c r="C62" s="3"/>
      <c r="D62" s="3"/>
      <c r="E62" s="3"/>
      <c r="F62" s="9"/>
      <c r="G62" s="3"/>
      <c r="H62" s="3"/>
      <c r="I62" s="3"/>
      <c r="J62" s="3"/>
      <c r="K62" s="3"/>
      <c r="L62" s="3"/>
      <c r="M62" s="3"/>
      <c r="N62" s="3"/>
    </row>
    <row r="63" spans="1:14" x14ac:dyDescent="0.3">
      <c r="A63" s="5">
        <v>44018</v>
      </c>
      <c r="B63" s="3"/>
      <c r="C63" s="3"/>
      <c r="D63" s="3"/>
      <c r="E63" s="3"/>
      <c r="F63" s="9"/>
      <c r="G63" s="3"/>
      <c r="H63" s="3"/>
      <c r="I63" s="3"/>
      <c r="J63" s="3"/>
      <c r="K63" s="3"/>
      <c r="L63" s="3"/>
      <c r="M63" s="3"/>
      <c r="N63" s="3"/>
    </row>
    <row r="64" spans="1:14" x14ac:dyDescent="0.3">
      <c r="A64" s="5">
        <v>44019</v>
      </c>
      <c r="B64" s="3"/>
      <c r="C64" s="3"/>
      <c r="D64" s="3"/>
      <c r="E64" s="3"/>
      <c r="F64" s="9"/>
      <c r="G64" s="3"/>
      <c r="H64" s="3"/>
      <c r="I64" s="3"/>
      <c r="J64" s="3"/>
      <c r="K64" s="3"/>
      <c r="L64" s="3"/>
      <c r="M64" s="3"/>
      <c r="N64" s="3"/>
    </row>
    <row r="65" spans="1:15" x14ac:dyDescent="0.3">
      <c r="A65" s="5">
        <v>44020</v>
      </c>
      <c r="B65" s="3"/>
      <c r="C65" s="3"/>
      <c r="D65" s="3"/>
      <c r="E65" s="3"/>
      <c r="F65" s="9"/>
      <c r="G65" s="3"/>
      <c r="H65" s="3"/>
      <c r="I65" s="3"/>
      <c r="J65" s="3"/>
      <c r="K65" s="3"/>
      <c r="L65" s="3"/>
      <c r="M65" s="3"/>
      <c r="N65" s="3"/>
    </row>
    <row r="66" spans="1:15" x14ac:dyDescent="0.3">
      <c r="A66" s="5">
        <v>44021</v>
      </c>
      <c r="B66" s="11">
        <v>498</v>
      </c>
      <c r="C66" s="11"/>
      <c r="D66" s="11">
        <v>29</v>
      </c>
      <c r="E66" s="11"/>
      <c r="F66" s="18">
        <f>B66/Лист1!H66</f>
        <v>0.17072334590332533</v>
      </c>
      <c r="G66" s="19">
        <f>D66/Лист1!H66</f>
        <v>9.9417209461775801E-3</v>
      </c>
      <c r="H66" s="3"/>
      <c r="I66" s="3"/>
      <c r="J66" s="3"/>
      <c r="K66" s="3"/>
      <c r="L66" s="3"/>
      <c r="M66" s="3"/>
      <c r="N66" s="3"/>
    </row>
    <row r="67" spans="1:15" x14ac:dyDescent="0.3">
      <c r="A67" s="5">
        <v>44022</v>
      </c>
      <c r="B67" s="11">
        <v>525</v>
      </c>
      <c r="C67" s="11">
        <f t="shared" ref="C67:C128" si="0">B67-B66</f>
        <v>27</v>
      </c>
      <c r="D67" s="11">
        <v>28</v>
      </c>
      <c r="E67" s="11">
        <f t="shared" ref="E67:E190" si="1">D67-D66</f>
        <v>-1</v>
      </c>
      <c r="F67" s="18">
        <f>B67/Лист1!H67</f>
        <v>0.16504243948443886</v>
      </c>
      <c r="G67" s="19">
        <f>D67/Лист1!H67</f>
        <v>8.802263439170073E-3</v>
      </c>
      <c r="H67" s="3"/>
      <c r="I67" s="3"/>
      <c r="J67" s="3"/>
      <c r="K67" s="3"/>
      <c r="L67" s="3"/>
      <c r="M67" s="3"/>
      <c r="N67" s="3"/>
    </row>
    <row r="68" spans="1:15" x14ac:dyDescent="0.3">
      <c r="A68" s="5">
        <v>44023</v>
      </c>
      <c r="B68" s="11">
        <v>516</v>
      </c>
      <c r="C68" s="11">
        <f t="shared" si="0"/>
        <v>-9</v>
      </c>
      <c r="D68" s="11">
        <v>32</v>
      </c>
      <c r="E68" s="11">
        <f t="shared" si="1"/>
        <v>4</v>
      </c>
      <c r="F68" s="18">
        <f>B68/Лист1!H68</f>
        <v>0.15225730303924462</v>
      </c>
      <c r="G68" s="19">
        <f>D68/Лист1!H68</f>
        <v>9.4423133667748595E-3</v>
      </c>
      <c r="H68" s="3"/>
      <c r="I68" s="3"/>
      <c r="J68" s="3"/>
      <c r="K68" s="3"/>
      <c r="L68" s="3"/>
      <c r="M68" s="3"/>
      <c r="N68" s="3"/>
    </row>
    <row r="69" spans="1:15" x14ac:dyDescent="0.3">
      <c r="A69" s="5">
        <v>44024</v>
      </c>
      <c r="B69" s="11">
        <v>532</v>
      </c>
      <c r="C69" s="11">
        <f t="shared" si="0"/>
        <v>16</v>
      </c>
      <c r="D69" s="11">
        <v>33</v>
      </c>
      <c r="E69" s="11">
        <f t="shared" si="1"/>
        <v>1</v>
      </c>
      <c r="F69" s="18">
        <f>B69/Лист1!H69</f>
        <v>0.14790102863497359</v>
      </c>
      <c r="G69" s="19">
        <f>D69/Лист1!H69</f>
        <v>9.1743119266055051E-3</v>
      </c>
      <c r="H69" s="3"/>
      <c r="I69" s="3"/>
      <c r="J69" s="3"/>
      <c r="K69" s="3"/>
      <c r="L69" s="3"/>
      <c r="M69" s="3"/>
      <c r="N69" s="3"/>
    </row>
    <row r="70" spans="1:15" x14ac:dyDescent="0.3">
      <c r="A70" s="5">
        <v>44025</v>
      </c>
      <c r="B70" s="11">
        <v>535</v>
      </c>
      <c r="C70" s="11">
        <f t="shared" si="0"/>
        <v>3</v>
      </c>
      <c r="D70" s="11">
        <v>33</v>
      </c>
      <c r="E70" s="11">
        <f t="shared" si="1"/>
        <v>0</v>
      </c>
      <c r="F70" s="18">
        <f>B70/Лист1!H70</f>
        <v>0.14597544338335608</v>
      </c>
      <c r="G70" s="19">
        <f>D70/Лист1!H70</f>
        <v>9.0040927694406553E-3</v>
      </c>
      <c r="H70" s="3"/>
      <c r="I70" s="3"/>
      <c r="J70" s="3"/>
      <c r="K70" s="3"/>
      <c r="L70" s="3"/>
      <c r="M70" s="3"/>
      <c r="N70" s="3"/>
    </row>
    <row r="71" spans="1:15" x14ac:dyDescent="0.3">
      <c r="A71" s="5">
        <v>44026</v>
      </c>
      <c r="B71" s="11">
        <v>529</v>
      </c>
      <c r="C71" s="11">
        <f t="shared" si="0"/>
        <v>-6</v>
      </c>
      <c r="D71" s="11">
        <v>29</v>
      </c>
      <c r="E71" s="11">
        <f t="shared" si="1"/>
        <v>-4</v>
      </c>
      <c r="F71" s="18">
        <f>B71/Лист1!H71</f>
        <v>0.14621337755666114</v>
      </c>
      <c r="G71" s="19">
        <f>D71/Лист1!H71</f>
        <v>8.015478164731896E-3</v>
      </c>
      <c r="H71" s="3"/>
      <c r="I71" s="3"/>
      <c r="J71" s="3"/>
      <c r="K71" s="3"/>
      <c r="L71" s="3"/>
      <c r="M71" s="3"/>
      <c r="N71" s="3"/>
    </row>
    <row r="72" spans="1:15" x14ac:dyDescent="0.3">
      <c r="A72" s="6">
        <v>44027</v>
      </c>
      <c r="B72" s="11">
        <v>551</v>
      </c>
      <c r="C72" s="11">
        <f t="shared" si="0"/>
        <v>22</v>
      </c>
      <c r="D72" s="11">
        <v>27</v>
      </c>
      <c r="E72" s="11">
        <f t="shared" si="1"/>
        <v>-2</v>
      </c>
      <c r="F72" s="18">
        <f>B72/Лист1!H72</f>
        <v>0.14895917815625845</v>
      </c>
      <c r="G72" s="19">
        <f>D72/Лист1!H72</f>
        <v>7.2992700729927005E-3</v>
      </c>
      <c r="H72" s="3"/>
      <c r="I72" s="3"/>
      <c r="J72" s="3"/>
      <c r="K72" s="3"/>
      <c r="L72" s="3"/>
      <c r="M72" s="3"/>
      <c r="N72" s="3"/>
    </row>
    <row r="73" spans="1:15" x14ac:dyDescent="0.3">
      <c r="A73" s="5">
        <v>44028</v>
      </c>
      <c r="B73" s="11">
        <v>575</v>
      </c>
      <c r="C73" s="11">
        <f t="shared" si="0"/>
        <v>24</v>
      </c>
      <c r="D73" s="11">
        <v>28</v>
      </c>
      <c r="E73" s="11">
        <f t="shared" si="1"/>
        <v>1</v>
      </c>
      <c r="F73" s="18">
        <f>B73/Лист1!H73</f>
        <v>0.15345609821190287</v>
      </c>
      <c r="G73" s="19">
        <f>D73/Лист1!H73</f>
        <v>7.4726447824926606E-3</v>
      </c>
      <c r="H73" s="3"/>
      <c r="I73" s="3"/>
      <c r="J73" s="3"/>
      <c r="K73" s="3"/>
      <c r="L73" s="3"/>
      <c r="M73" s="3"/>
      <c r="N73" s="3"/>
    </row>
    <row r="74" spans="1:15" x14ac:dyDescent="0.3">
      <c r="A74" s="5">
        <v>44029</v>
      </c>
      <c r="B74" s="11">
        <v>582</v>
      </c>
      <c r="C74" s="11">
        <f t="shared" si="0"/>
        <v>7</v>
      </c>
      <c r="D74" s="11">
        <v>28</v>
      </c>
      <c r="E74" s="11">
        <f t="shared" si="1"/>
        <v>0</v>
      </c>
      <c r="F74" s="18">
        <f>B74/Лист1!H74</f>
        <v>0.14831804281345565</v>
      </c>
      <c r="G74" s="19">
        <f>D74/Лист1!H74</f>
        <v>7.1355759429153924E-3</v>
      </c>
      <c r="H74" s="3"/>
      <c r="I74" s="3"/>
      <c r="J74" s="3"/>
      <c r="K74" s="3"/>
      <c r="L74" s="3"/>
      <c r="M74" s="3"/>
      <c r="N74" s="3"/>
    </row>
    <row r="75" spans="1:15" x14ac:dyDescent="0.3">
      <c r="A75" s="5">
        <v>44030</v>
      </c>
      <c r="B75" s="11">
        <v>606</v>
      </c>
      <c r="C75" s="11">
        <f t="shared" si="0"/>
        <v>24</v>
      </c>
      <c r="D75" s="11">
        <v>33</v>
      </c>
      <c r="E75" s="11">
        <f t="shared" si="1"/>
        <v>5</v>
      </c>
      <c r="F75" s="18">
        <f>B75/Лист1!H75</f>
        <v>0.14737354085603113</v>
      </c>
      <c r="G75" s="19">
        <f>D75/Лист1!H75</f>
        <v>8.0252918287937736E-3</v>
      </c>
      <c r="H75" s="3"/>
      <c r="I75" s="3"/>
      <c r="J75" s="3"/>
      <c r="K75" s="3"/>
      <c r="L75" s="3"/>
      <c r="M75" s="3"/>
      <c r="N75" s="3"/>
    </row>
    <row r="76" spans="1:15" x14ac:dyDescent="0.3">
      <c r="A76" s="5">
        <v>44031</v>
      </c>
      <c r="B76" s="11">
        <v>605</v>
      </c>
      <c r="C76" s="11">
        <f t="shared" si="0"/>
        <v>-1</v>
      </c>
      <c r="D76" s="11">
        <v>34</v>
      </c>
      <c r="E76" s="11">
        <f t="shared" si="1"/>
        <v>1</v>
      </c>
      <c r="F76" s="18">
        <f>B76/Лист1!H76</f>
        <v>0.14208548614372946</v>
      </c>
      <c r="G76" s="19">
        <f>D76/Лист1!H76</f>
        <v>7.984969469234382E-3</v>
      </c>
      <c r="H76" s="11"/>
      <c r="I76" s="11"/>
      <c r="J76" s="11"/>
      <c r="K76" s="11"/>
      <c r="L76" s="11"/>
      <c r="M76" s="11"/>
      <c r="N76" s="11"/>
    </row>
    <row r="77" spans="1:15" x14ac:dyDescent="0.3">
      <c r="A77" s="5">
        <v>44032</v>
      </c>
      <c r="B77" s="11">
        <v>610</v>
      </c>
      <c r="C77" s="11">
        <f t="shared" si="0"/>
        <v>5</v>
      </c>
      <c r="D77" s="11">
        <v>34</v>
      </c>
      <c r="E77" s="11">
        <f t="shared" si="1"/>
        <v>0</v>
      </c>
      <c r="F77" s="18">
        <f>B77/Лист1!H77</f>
        <v>0.14097527155072798</v>
      </c>
      <c r="G77" s="19">
        <f>D77/Лист1!H77</f>
        <v>7.8576380864340198E-3</v>
      </c>
      <c r="H77" s="11"/>
      <c r="I77" s="11"/>
      <c r="J77" s="11"/>
      <c r="K77" s="11"/>
      <c r="L77" s="11"/>
      <c r="M77" s="11"/>
      <c r="N77" s="11"/>
      <c r="O77" t="s">
        <v>26</v>
      </c>
    </row>
    <row r="78" spans="1:15" x14ac:dyDescent="0.3">
      <c r="A78" s="5">
        <v>44033</v>
      </c>
      <c r="B78" s="11">
        <v>624</v>
      </c>
      <c r="C78" s="11">
        <f t="shared" si="0"/>
        <v>14</v>
      </c>
      <c r="D78" s="11">
        <v>34</v>
      </c>
      <c r="E78" s="11">
        <f t="shared" si="1"/>
        <v>0</v>
      </c>
      <c r="F78" s="18">
        <f>B78/Лист1!H78</f>
        <v>0.14130434782608695</v>
      </c>
      <c r="G78" s="19">
        <f>D78/Лист1!H78</f>
        <v>7.6992753623188409E-3</v>
      </c>
      <c r="H78" s="11"/>
      <c r="I78" s="12"/>
      <c r="J78" s="11"/>
      <c r="K78" s="11"/>
      <c r="L78" s="11"/>
      <c r="M78" s="11"/>
      <c r="N78" s="11"/>
      <c r="O78" t="s">
        <v>27</v>
      </c>
    </row>
    <row r="79" spans="1:15" x14ac:dyDescent="0.3">
      <c r="A79" s="5">
        <v>44034</v>
      </c>
      <c r="B79" s="11">
        <v>622</v>
      </c>
      <c r="C79" s="11">
        <f t="shared" si="0"/>
        <v>-2</v>
      </c>
      <c r="D79" s="11">
        <v>31</v>
      </c>
      <c r="E79" s="11">
        <f t="shared" si="1"/>
        <v>-3</v>
      </c>
      <c r="F79" s="18">
        <f>B79/Лист1!H79</f>
        <v>0.14072398190045249</v>
      </c>
      <c r="G79" s="19">
        <f>D79/Лист1!H79</f>
        <v>7.0135746606334844E-3</v>
      </c>
      <c r="H79" s="11"/>
      <c r="I79" s="12"/>
      <c r="J79" s="11"/>
      <c r="K79" s="11"/>
      <c r="L79" s="11"/>
      <c r="M79" s="11"/>
      <c r="N79" s="11"/>
    </row>
    <row r="80" spans="1:15" x14ac:dyDescent="0.3">
      <c r="A80" s="5">
        <v>44035</v>
      </c>
      <c r="B80" s="11">
        <v>642</v>
      </c>
      <c r="C80" s="11">
        <f t="shared" si="0"/>
        <v>20</v>
      </c>
      <c r="D80" s="11">
        <v>24</v>
      </c>
      <c r="E80" s="11">
        <f t="shared" si="1"/>
        <v>-7</v>
      </c>
      <c r="F80" s="18">
        <f>B80/Лист1!H80</f>
        <v>0.13896103896103895</v>
      </c>
      <c r="G80" s="19">
        <f>D80/Лист1!H80</f>
        <v>5.1948051948051948E-3</v>
      </c>
      <c r="H80" s="11"/>
      <c r="I80" s="12"/>
      <c r="J80" s="11"/>
      <c r="K80" s="11"/>
      <c r="L80" s="11"/>
      <c r="M80" s="11"/>
      <c r="N80" s="11"/>
    </row>
    <row r="81" spans="1:16" x14ac:dyDescent="0.3">
      <c r="A81" s="5">
        <v>44036</v>
      </c>
      <c r="B81" s="11">
        <v>665</v>
      </c>
      <c r="C81" s="11">
        <f t="shared" si="0"/>
        <v>23</v>
      </c>
      <c r="D81" s="11">
        <v>27</v>
      </c>
      <c r="E81" s="11">
        <f t="shared" si="1"/>
        <v>3</v>
      </c>
      <c r="F81" s="18">
        <f>B81/Лист1!H81</f>
        <v>0.14800801246383263</v>
      </c>
      <c r="G81" s="19">
        <f>D81/Лист1!H81</f>
        <v>6.0093478744713998E-3</v>
      </c>
      <c r="H81" s="13">
        <v>510</v>
      </c>
      <c r="I81" s="14"/>
      <c r="J81" s="11">
        <v>28</v>
      </c>
      <c r="K81" s="11">
        <v>378</v>
      </c>
      <c r="L81" s="13">
        <f>SUM(J81:K81)</f>
        <v>406</v>
      </c>
      <c r="M81" s="11">
        <v>3</v>
      </c>
      <c r="N81" s="11">
        <v>101</v>
      </c>
      <c r="O81">
        <f>L81*8</f>
        <v>3248</v>
      </c>
    </row>
    <row r="82" spans="1:16" x14ac:dyDescent="0.3">
      <c r="A82" s="6">
        <v>44037</v>
      </c>
      <c r="B82" s="11">
        <v>668</v>
      </c>
      <c r="C82" s="11">
        <f t="shared" si="0"/>
        <v>3</v>
      </c>
      <c r="D82" s="11">
        <v>28</v>
      </c>
      <c r="E82" s="11">
        <f t="shared" si="1"/>
        <v>1</v>
      </c>
      <c r="F82" s="18">
        <f>B82/Лист1!H82</f>
        <v>0.14733127481252756</v>
      </c>
      <c r="G82" s="19">
        <f>D82/Лист1!H82</f>
        <v>6.1755624172915745E-3</v>
      </c>
      <c r="H82" s="13">
        <v>0</v>
      </c>
      <c r="I82" s="15"/>
      <c r="J82" s="66"/>
      <c r="K82" s="66"/>
      <c r="L82" s="67"/>
      <c r="M82" s="66"/>
      <c r="N82" s="66"/>
    </row>
    <row r="83" spans="1:16" x14ac:dyDescent="0.3">
      <c r="A83" s="5">
        <v>44038</v>
      </c>
      <c r="B83" s="11">
        <v>694</v>
      </c>
      <c r="C83" s="11">
        <f t="shared" si="0"/>
        <v>26</v>
      </c>
      <c r="D83" s="11">
        <v>33</v>
      </c>
      <c r="E83" s="11">
        <f t="shared" si="1"/>
        <v>5</v>
      </c>
      <c r="F83" s="18">
        <f>B83/Лист1!H83</f>
        <v>0.14867180805484148</v>
      </c>
      <c r="G83" s="19">
        <f>D83/Лист1!H83</f>
        <v>7.0694087403598968E-3</v>
      </c>
      <c r="H83" s="13">
        <v>548</v>
      </c>
      <c r="I83" s="16">
        <f>H83-H81</f>
        <v>38</v>
      </c>
      <c r="J83" s="66"/>
      <c r="K83" s="66"/>
      <c r="L83" s="67"/>
      <c r="M83" s="66"/>
      <c r="N83" s="66"/>
    </row>
    <row r="84" spans="1:16" x14ac:dyDescent="0.3">
      <c r="A84" s="5">
        <v>44039</v>
      </c>
      <c r="B84" s="11">
        <v>682</v>
      </c>
      <c r="C84" s="11">
        <f t="shared" si="0"/>
        <v>-12</v>
      </c>
      <c r="D84" s="11">
        <v>34</v>
      </c>
      <c r="E84" s="11">
        <f t="shared" si="1"/>
        <v>1</v>
      </c>
      <c r="F84" s="18">
        <f>B84/Лист1!H84</f>
        <v>0.1441251056635672</v>
      </c>
      <c r="G84" s="19">
        <f>D84/Лист1!H84</f>
        <v>7.1851225697379542E-3</v>
      </c>
      <c r="H84" s="13">
        <v>561</v>
      </c>
      <c r="I84" s="16">
        <f t="shared" ref="I84:I190" si="2">H84-H83</f>
        <v>13</v>
      </c>
      <c r="J84" s="11">
        <v>31</v>
      </c>
      <c r="K84" s="11">
        <v>404</v>
      </c>
      <c r="L84" s="13">
        <f>H84-M84-N84</f>
        <v>435</v>
      </c>
      <c r="M84" s="11">
        <v>6</v>
      </c>
      <c r="N84" s="11">
        <v>120</v>
      </c>
      <c r="O84">
        <f>L84*8</f>
        <v>3480</v>
      </c>
    </row>
    <row r="85" spans="1:16" x14ac:dyDescent="0.3">
      <c r="A85" s="5">
        <v>44040</v>
      </c>
      <c r="B85" s="11">
        <v>686</v>
      </c>
      <c r="C85" s="11">
        <f t="shared" si="0"/>
        <v>4</v>
      </c>
      <c r="D85" s="11">
        <v>39</v>
      </c>
      <c r="E85" s="11">
        <f t="shared" si="1"/>
        <v>5</v>
      </c>
      <c r="F85" s="18">
        <f>B85/Лист1!H85</f>
        <v>0.14629985071443805</v>
      </c>
      <c r="G85" s="19">
        <f>D85/Лист1!H85</f>
        <v>8.3173384516954576E-3</v>
      </c>
      <c r="H85" s="13">
        <v>586</v>
      </c>
      <c r="I85" s="16">
        <f t="shared" si="2"/>
        <v>25</v>
      </c>
      <c r="J85" s="11">
        <v>38</v>
      </c>
      <c r="K85" s="11">
        <v>414</v>
      </c>
      <c r="L85" s="13">
        <f>H85-M85-N85</f>
        <v>451</v>
      </c>
      <c r="M85" s="11">
        <v>6</v>
      </c>
      <c r="N85" s="11">
        <v>129</v>
      </c>
      <c r="O85">
        <f>L85*8</f>
        <v>3608</v>
      </c>
    </row>
    <row r="86" spans="1:16" x14ac:dyDescent="0.3">
      <c r="A86" s="5">
        <v>44041</v>
      </c>
      <c r="B86" s="11">
        <v>699</v>
      </c>
      <c r="C86" s="11">
        <f t="shared" si="0"/>
        <v>13</v>
      </c>
      <c r="D86" s="11">
        <v>40</v>
      </c>
      <c r="E86" s="11">
        <f t="shared" si="1"/>
        <v>1</v>
      </c>
      <c r="F86" s="18">
        <f>B86/Лист1!H86</f>
        <v>0.1471578947368421</v>
      </c>
      <c r="G86" s="19">
        <f>D86/Лист1!H86</f>
        <v>8.4210526315789472E-3</v>
      </c>
      <c r="H86" s="13">
        <v>607</v>
      </c>
      <c r="I86" s="16">
        <f t="shared" si="2"/>
        <v>21</v>
      </c>
      <c r="J86" s="11">
        <v>36</v>
      </c>
      <c r="K86" s="11">
        <v>434</v>
      </c>
      <c r="L86" s="13">
        <f>H86-M86-N86</f>
        <v>463</v>
      </c>
      <c r="M86" s="11">
        <v>6</v>
      </c>
      <c r="N86" s="11">
        <v>138</v>
      </c>
      <c r="O86">
        <f>L86*8</f>
        <v>3704</v>
      </c>
    </row>
    <row r="87" spans="1:16" x14ac:dyDescent="0.3">
      <c r="A87" s="5">
        <v>44042</v>
      </c>
      <c r="B87" s="11">
        <v>722</v>
      </c>
      <c r="C87" s="11">
        <f t="shared" si="0"/>
        <v>23</v>
      </c>
      <c r="D87" s="11">
        <v>37</v>
      </c>
      <c r="E87" s="11">
        <f t="shared" si="1"/>
        <v>-3</v>
      </c>
      <c r="F87" s="18">
        <f>B87/Лист1!H87</f>
        <v>0.14991694352159468</v>
      </c>
      <c r="G87" s="19">
        <f>D87/Лист1!H87</f>
        <v>7.6827242524916944E-3</v>
      </c>
      <c r="H87" s="13">
        <v>628</v>
      </c>
      <c r="I87" s="16">
        <f t="shared" si="2"/>
        <v>21</v>
      </c>
      <c r="J87" s="11">
        <v>41</v>
      </c>
      <c r="K87" s="11">
        <v>443</v>
      </c>
      <c r="L87" s="13">
        <f>H87-M87-N87</f>
        <v>466</v>
      </c>
      <c r="M87" s="11">
        <v>8</v>
      </c>
      <c r="N87" s="11">
        <v>154</v>
      </c>
      <c r="O87">
        <f>L87*8</f>
        <v>3728</v>
      </c>
    </row>
    <row r="88" spans="1:16" x14ac:dyDescent="0.3">
      <c r="A88" s="5">
        <v>44043</v>
      </c>
      <c r="B88" s="11">
        <v>751</v>
      </c>
      <c r="C88" s="11">
        <f t="shared" si="0"/>
        <v>29</v>
      </c>
      <c r="D88" s="11">
        <v>34</v>
      </c>
      <c r="E88" s="11">
        <f t="shared" si="1"/>
        <v>-3</v>
      </c>
      <c r="F88" s="18">
        <f>B88/Лист1!H88</f>
        <v>0.15411450851631439</v>
      </c>
      <c r="G88" s="19">
        <f>D88/Лист1!H88</f>
        <v>6.9772214241740202E-3</v>
      </c>
      <c r="H88" s="13">
        <v>674</v>
      </c>
      <c r="I88" s="16">
        <f t="shared" si="2"/>
        <v>46</v>
      </c>
      <c r="J88" s="11">
        <v>42</v>
      </c>
      <c r="K88" s="11">
        <v>466</v>
      </c>
      <c r="L88" s="13">
        <f>H88-M88-N88</f>
        <v>508</v>
      </c>
      <c r="M88" s="11">
        <v>8</v>
      </c>
      <c r="N88" s="11">
        <v>158</v>
      </c>
      <c r="O88">
        <f>L88*8</f>
        <v>4064</v>
      </c>
    </row>
    <row r="89" spans="1:16" x14ac:dyDescent="0.3">
      <c r="A89" s="5">
        <v>44044</v>
      </c>
      <c r="B89" s="11">
        <v>778</v>
      </c>
      <c r="C89" s="11">
        <f t="shared" si="0"/>
        <v>27</v>
      </c>
      <c r="D89" s="11">
        <v>42</v>
      </c>
      <c r="E89" s="11">
        <f t="shared" si="1"/>
        <v>8</v>
      </c>
      <c r="F89" s="18">
        <f>B89/Лист1!H89</f>
        <v>0.15597433841218925</v>
      </c>
      <c r="G89" s="19">
        <f>D89/Лист1!H89</f>
        <v>8.4202085004009622E-3</v>
      </c>
      <c r="H89" s="13">
        <v>701</v>
      </c>
      <c r="I89" s="16">
        <f t="shared" si="2"/>
        <v>27</v>
      </c>
      <c r="J89" s="66"/>
      <c r="K89" s="66"/>
      <c r="L89" s="13">
        <f t="shared" ref="L89:L150" si="3">H89-M89-N89</f>
        <v>701</v>
      </c>
      <c r="M89" s="66"/>
      <c r="N89" s="66"/>
      <c r="O89">
        <f t="shared" ref="O89:O133" si="4">L89*8</f>
        <v>5608</v>
      </c>
    </row>
    <row r="90" spans="1:16" x14ac:dyDescent="0.3">
      <c r="A90" s="5">
        <v>44045</v>
      </c>
      <c r="B90" s="11">
        <v>793</v>
      </c>
      <c r="C90" s="11">
        <f t="shared" si="0"/>
        <v>15</v>
      </c>
      <c r="D90" s="11">
        <v>43</v>
      </c>
      <c r="E90" s="11">
        <f t="shared" si="1"/>
        <v>1</v>
      </c>
      <c r="F90" s="18">
        <f>B90/Лист1!H90</f>
        <v>0.15687438180019783</v>
      </c>
      <c r="G90" s="19">
        <f>D90/Лист1!H90</f>
        <v>8.5064292779426318E-3</v>
      </c>
      <c r="H90" s="13">
        <v>730</v>
      </c>
      <c r="I90" s="16">
        <f t="shared" si="2"/>
        <v>29</v>
      </c>
      <c r="J90" s="66"/>
      <c r="K90" s="66"/>
      <c r="L90" s="13">
        <f t="shared" si="3"/>
        <v>730</v>
      </c>
      <c r="M90" s="66"/>
      <c r="N90" s="66"/>
      <c r="O90">
        <f t="shared" si="4"/>
        <v>5840</v>
      </c>
    </row>
    <row r="91" spans="1:16" x14ac:dyDescent="0.3">
      <c r="A91" s="5">
        <v>44046</v>
      </c>
      <c r="B91" s="11">
        <v>814</v>
      </c>
      <c r="C91" s="11">
        <f t="shared" si="0"/>
        <v>21</v>
      </c>
      <c r="D91" s="11">
        <v>46</v>
      </c>
      <c r="E91" s="11">
        <f t="shared" si="1"/>
        <v>3</v>
      </c>
      <c r="F91" s="18">
        <f>B91/Лист1!H91</f>
        <v>0.15815037886147271</v>
      </c>
      <c r="G91" s="19">
        <f>D91/Лист1!H91</f>
        <v>8.9372449970856818E-3</v>
      </c>
      <c r="H91" s="13">
        <v>791</v>
      </c>
      <c r="I91" s="16">
        <v>9</v>
      </c>
      <c r="J91" s="11">
        <v>43</v>
      </c>
      <c r="K91" s="11">
        <v>560</v>
      </c>
      <c r="L91" s="13">
        <f t="shared" si="3"/>
        <v>600</v>
      </c>
      <c r="M91" s="11">
        <v>12</v>
      </c>
      <c r="N91" s="11">
        <v>179</v>
      </c>
      <c r="O91">
        <f t="shared" si="4"/>
        <v>4800</v>
      </c>
    </row>
    <row r="92" spans="1:16" x14ac:dyDescent="0.3">
      <c r="A92" s="6">
        <v>44047</v>
      </c>
      <c r="B92" s="11">
        <v>823</v>
      </c>
      <c r="C92" s="11">
        <f t="shared" si="0"/>
        <v>9</v>
      </c>
      <c r="D92" s="11">
        <v>43</v>
      </c>
      <c r="E92" s="11">
        <f t="shared" si="1"/>
        <v>-3</v>
      </c>
      <c r="F92" s="18">
        <f>B92/Лист1!H92</f>
        <v>0.1622954052455137</v>
      </c>
      <c r="G92" s="19">
        <f>D92/Лист1!H92</f>
        <v>8.4795898244922098E-3</v>
      </c>
      <c r="H92" s="13">
        <v>833</v>
      </c>
      <c r="I92" s="13">
        <f t="shared" si="2"/>
        <v>42</v>
      </c>
      <c r="J92" s="11">
        <v>43</v>
      </c>
      <c r="K92" s="11">
        <v>580</v>
      </c>
      <c r="L92" s="13">
        <f t="shared" si="3"/>
        <v>607</v>
      </c>
      <c r="M92" s="11">
        <v>15</v>
      </c>
      <c r="N92" s="11">
        <v>211</v>
      </c>
      <c r="O92" s="22">
        <f t="shared" si="4"/>
        <v>4856</v>
      </c>
    </row>
    <row r="93" spans="1:16" x14ac:dyDescent="0.3">
      <c r="A93" s="5">
        <v>44048</v>
      </c>
      <c r="B93" s="11">
        <v>847</v>
      </c>
      <c r="C93" s="11">
        <f t="shared" si="0"/>
        <v>24</v>
      </c>
      <c r="D93" s="11">
        <v>41</v>
      </c>
      <c r="E93" s="11">
        <f t="shared" si="1"/>
        <v>-2</v>
      </c>
      <c r="F93" s="18">
        <f>B93/Лист1!H93</f>
        <v>0.16822244289970209</v>
      </c>
      <c r="G93" s="19">
        <f>D93/Лист1!H93</f>
        <v>8.1429990069513403E-3</v>
      </c>
      <c r="H93" s="13">
        <v>864</v>
      </c>
      <c r="I93" s="13">
        <f t="shared" si="2"/>
        <v>31</v>
      </c>
      <c r="J93" s="66"/>
      <c r="K93" s="66"/>
      <c r="L93" s="13">
        <f t="shared" si="3"/>
        <v>851</v>
      </c>
      <c r="M93" s="11">
        <v>13</v>
      </c>
      <c r="N93" s="66"/>
      <c r="P93" s="24">
        <f t="shared" ref="P93:P190" si="5">H93*8</f>
        <v>6912</v>
      </c>
    </row>
    <row r="94" spans="1:16" x14ac:dyDescent="0.3">
      <c r="A94" s="5">
        <v>44049</v>
      </c>
      <c r="B94" s="11">
        <v>872</v>
      </c>
      <c r="C94" s="11">
        <f t="shared" si="0"/>
        <v>25</v>
      </c>
      <c r="D94" s="11">
        <v>44</v>
      </c>
      <c r="E94" s="11">
        <f t="shared" si="1"/>
        <v>3</v>
      </c>
      <c r="F94" s="18">
        <f>B94/Лист1!H94</f>
        <v>0.16968281766880716</v>
      </c>
      <c r="G94" s="19">
        <f>D94/Лист1!H94</f>
        <v>8.5619770383343063E-3</v>
      </c>
      <c r="H94" s="13">
        <v>918</v>
      </c>
      <c r="I94" s="13">
        <f t="shared" si="2"/>
        <v>54</v>
      </c>
      <c r="J94" s="66"/>
      <c r="K94" s="66"/>
      <c r="L94" s="13">
        <f t="shared" si="3"/>
        <v>905</v>
      </c>
      <c r="M94" s="11">
        <v>13</v>
      </c>
      <c r="N94" s="66"/>
      <c r="P94" s="24">
        <f t="shared" si="5"/>
        <v>7344</v>
      </c>
    </row>
    <row r="95" spans="1:16" x14ac:dyDescent="0.3">
      <c r="A95" s="5">
        <v>44050</v>
      </c>
      <c r="B95" s="11">
        <v>874</v>
      </c>
      <c r="C95" s="11">
        <f t="shared" si="0"/>
        <v>2</v>
      </c>
      <c r="D95" s="11">
        <v>47</v>
      </c>
      <c r="E95" s="11">
        <f t="shared" si="1"/>
        <v>3</v>
      </c>
      <c r="F95" s="18">
        <f>B95/Лист1!H95</f>
        <v>0.16791546589817483</v>
      </c>
      <c r="G95" s="19">
        <f>D95/Лист1!H95</f>
        <v>9.0297790585975018E-3</v>
      </c>
      <c r="H95" s="13">
        <v>943</v>
      </c>
      <c r="I95" s="13">
        <f t="shared" si="2"/>
        <v>25</v>
      </c>
      <c r="J95" s="11">
        <v>61</v>
      </c>
      <c r="K95" s="11">
        <v>602</v>
      </c>
      <c r="L95" s="13">
        <f t="shared" si="3"/>
        <v>663</v>
      </c>
      <c r="M95" s="11">
        <v>13</v>
      </c>
      <c r="N95" s="11">
        <v>267</v>
      </c>
      <c r="O95" s="22">
        <f t="shared" si="4"/>
        <v>5304</v>
      </c>
      <c r="P95" s="24">
        <f t="shared" si="5"/>
        <v>7544</v>
      </c>
    </row>
    <row r="96" spans="1:16" x14ac:dyDescent="0.3">
      <c r="A96" s="5">
        <v>44051</v>
      </c>
      <c r="B96" s="11">
        <v>857</v>
      </c>
      <c r="C96" s="11">
        <f t="shared" si="0"/>
        <v>-17</v>
      </c>
      <c r="D96" s="11">
        <v>55</v>
      </c>
      <c r="E96" s="11">
        <f t="shared" si="1"/>
        <v>8</v>
      </c>
      <c r="F96" s="18">
        <f>B96/Лист1!H96</f>
        <v>0.16656948493683188</v>
      </c>
      <c r="G96" s="19">
        <f>D96/Лист1!H96</f>
        <v>1.0689990281827016E-2</v>
      </c>
      <c r="H96" s="13">
        <v>970</v>
      </c>
      <c r="I96" s="20">
        <f t="shared" si="2"/>
        <v>27</v>
      </c>
      <c r="J96" s="66"/>
      <c r="K96" s="66"/>
      <c r="L96" s="13">
        <f t="shared" si="3"/>
        <v>970</v>
      </c>
      <c r="M96" s="66"/>
      <c r="N96" s="66"/>
      <c r="P96" s="24">
        <f t="shared" si="5"/>
        <v>7760</v>
      </c>
    </row>
    <row r="97" spans="1:16" x14ac:dyDescent="0.3">
      <c r="A97" s="5">
        <v>44052</v>
      </c>
      <c r="B97" s="17">
        <v>848</v>
      </c>
      <c r="C97" s="11">
        <f t="shared" si="0"/>
        <v>-9</v>
      </c>
      <c r="D97" s="17">
        <v>55</v>
      </c>
      <c r="E97" s="11">
        <f t="shared" si="1"/>
        <v>0</v>
      </c>
      <c r="F97" s="18">
        <f>B97/Лист1!H97</f>
        <v>0.1637065637065637</v>
      </c>
      <c r="G97" s="19">
        <f>D97/Лист1!H97</f>
        <v>1.0617760617760617E-2</v>
      </c>
      <c r="H97" s="21">
        <v>982</v>
      </c>
      <c r="I97" s="20">
        <f t="shared" si="2"/>
        <v>12</v>
      </c>
      <c r="J97" s="66"/>
      <c r="K97" s="66"/>
      <c r="L97" s="13">
        <f t="shared" si="3"/>
        <v>982</v>
      </c>
      <c r="M97" s="68"/>
      <c r="N97" s="68"/>
      <c r="P97" s="24">
        <f t="shared" si="5"/>
        <v>7856</v>
      </c>
    </row>
    <row r="98" spans="1:16" x14ac:dyDescent="0.3">
      <c r="A98" s="5">
        <v>44053</v>
      </c>
      <c r="B98" s="11">
        <v>849</v>
      </c>
      <c r="C98" s="11">
        <f t="shared" si="0"/>
        <v>1</v>
      </c>
      <c r="D98" s="11">
        <v>54</v>
      </c>
      <c r="E98" s="11">
        <f t="shared" si="1"/>
        <v>-1</v>
      </c>
      <c r="F98" s="18">
        <f>B98/Лист1!H98</f>
        <v>0.16399459146223683</v>
      </c>
      <c r="G98" s="19">
        <f>D98/Лист1!H98</f>
        <v>1.0430751400424957E-2</v>
      </c>
      <c r="H98" s="13">
        <v>984</v>
      </c>
      <c r="I98" s="20">
        <f t="shared" si="2"/>
        <v>2</v>
      </c>
      <c r="J98" s="66"/>
      <c r="K98" s="66"/>
      <c r="L98" s="13">
        <f t="shared" si="3"/>
        <v>984</v>
      </c>
      <c r="M98" s="66"/>
      <c r="N98" s="66"/>
      <c r="P98" s="24">
        <f t="shared" si="5"/>
        <v>7872</v>
      </c>
    </row>
    <row r="99" spans="1:16" x14ac:dyDescent="0.3">
      <c r="A99" s="5">
        <v>44054</v>
      </c>
      <c r="B99" s="11">
        <v>854</v>
      </c>
      <c r="C99" s="11">
        <f t="shared" si="0"/>
        <v>5</v>
      </c>
      <c r="D99" s="11">
        <v>54</v>
      </c>
      <c r="E99" s="11">
        <f t="shared" si="1"/>
        <v>0</v>
      </c>
      <c r="F99" s="18">
        <f>B99/Лист1!H99</f>
        <v>0.16834220382416715</v>
      </c>
      <c r="G99" s="19">
        <f>D99/Лист1!H99</f>
        <v>1.0644589000591367E-2</v>
      </c>
      <c r="H99" s="13">
        <v>999</v>
      </c>
      <c r="I99" s="20">
        <f t="shared" si="2"/>
        <v>15</v>
      </c>
      <c r="J99" s="11">
        <v>35</v>
      </c>
      <c r="K99" s="11">
        <v>618</v>
      </c>
      <c r="L99" s="13">
        <f t="shared" si="3"/>
        <v>652</v>
      </c>
      <c r="M99" s="11">
        <v>14</v>
      </c>
      <c r="N99" s="11">
        <v>333</v>
      </c>
      <c r="O99" s="22">
        <f t="shared" si="4"/>
        <v>5216</v>
      </c>
      <c r="P99" s="24">
        <f t="shared" si="5"/>
        <v>7992</v>
      </c>
    </row>
    <row r="100" spans="1:16" x14ac:dyDescent="0.3">
      <c r="A100" s="5">
        <v>44055</v>
      </c>
      <c r="B100" s="11">
        <v>861</v>
      </c>
      <c r="C100" s="11">
        <f t="shared" si="0"/>
        <v>7</v>
      </c>
      <c r="D100" s="11">
        <v>64</v>
      </c>
      <c r="E100" s="11">
        <f t="shared" si="1"/>
        <v>10</v>
      </c>
      <c r="F100" s="18">
        <f>B100/Лист1!H100</f>
        <v>0.16892289582107123</v>
      </c>
      <c r="G100" s="19">
        <f>D100/Лист1!H100</f>
        <v>1.2556405728860114E-2</v>
      </c>
      <c r="H100" s="13">
        <v>1013</v>
      </c>
      <c r="I100" s="20">
        <f t="shared" si="2"/>
        <v>14</v>
      </c>
      <c r="J100" s="66"/>
      <c r="K100" s="66"/>
      <c r="L100" s="13">
        <f t="shared" si="3"/>
        <v>1013</v>
      </c>
      <c r="M100" s="66"/>
      <c r="N100" s="66"/>
      <c r="O100" s="23"/>
      <c r="P100" s="24">
        <f t="shared" si="5"/>
        <v>8104</v>
      </c>
    </row>
    <row r="101" spans="1:16" x14ac:dyDescent="0.3">
      <c r="A101" s="5">
        <v>44056</v>
      </c>
      <c r="B101" s="11">
        <v>834</v>
      </c>
      <c r="C101" s="11">
        <f t="shared" si="0"/>
        <v>-27</v>
      </c>
      <c r="D101" s="11">
        <v>63</v>
      </c>
      <c r="E101" s="11">
        <f t="shared" si="1"/>
        <v>-1</v>
      </c>
      <c r="F101" s="18">
        <f>B101/Лист1!H101</f>
        <v>0.16909975669099755</v>
      </c>
      <c r="G101" s="19">
        <f>D101/Лист1!H101</f>
        <v>1.2773722627737226E-2</v>
      </c>
      <c r="H101" s="13">
        <v>1046</v>
      </c>
      <c r="I101" s="20">
        <f t="shared" si="2"/>
        <v>33</v>
      </c>
      <c r="J101" s="11">
        <v>52</v>
      </c>
      <c r="K101" s="11">
        <v>607</v>
      </c>
      <c r="L101" s="13">
        <f t="shared" si="3"/>
        <v>633</v>
      </c>
      <c r="M101" s="11">
        <v>17</v>
      </c>
      <c r="N101" s="11">
        <v>396</v>
      </c>
      <c r="O101" s="22">
        <f t="shared" si="4"/>
        <v>5064</v>
      </c>
      <c r="P101" s="24">
        <f t="shared" si="5"/>
        <v>8368</v>
      </c>
    </row>
    <row r="102" spans="1:16" x14ac:dyDescent="0.3">
      <c r="A102" s="5">
        <v>44057</v>
      </c>
      <c r="B102" s="11">
        <v>824</v>
      </c>
      <c r="C102" s="11">
        <f t="shared" si="0"/>
        <v>-10</v>
      </c>
      <c r="D102" s="11">
        <v>63</v>
      </c>
      <c r="E102" s="11">
        <f t="shared" si="1"/>
        <v>0</v>
      </c>
      <c r="F102" s="18">
        <f>B102/Лист1!H102</f>
        <v>0.17591801878736124</v>
      </c>
      <c r="G102" s="19">
        <f>D102/Лист1!H102</f>
        <v>1.3450042698548249E-2</v>
      </c>
      <c r="H102" s="13">
        <v>1060</v>
      </c>
      <c r="I102" s="20">
        <f t="shared" si="2"/>
        <v>14</v>
      </c>
      <c r="J102" s="11">
        <v>37</v>
      </c>
      <c r="K102" s="11">
        <v>523</v>
      </c>
      <c r="L102" s="13">
        <f t="shared" si="3"/>
        <v>560</v>
      </c>
      <c r="M102" s="11">
        <v>18</v>
      </c>
      <c r="N102" s="11">
        <v>482</v>
      </c>
      <c r="O102" s="22">
        <f t="shared" si="4"/>
        <v>4480</v>
      </c>
      <c r="P102" s="24">
        <f t="shared" si="5"/>
        <v>8480</v>
      </c>
    </row>
    <row r="103" spans="1:16" x14ac:dyDescent="0.3">
      <c r="A103" s="5">
        <v>44058</v>
      </c>
      <c r="B103" s="11">
        <v>811</v>
      </c>
      <c r="C103" s="11">
        <f t="shared" si="0"/>
        <v>-13</v>
      </c>
      <c r="D103" s="11">
        <v>58</v>
      </c>
      <c r="E103" s="11">
        <f t="shared" si="1"/>
        <v>-5</v>
      </c>
      <c r="F103" s="18">
        <f>B103/Лист1!H103</f>
        <v>0.17489756307957732</v>
      </c>
      <c r="G103" s="19">
        <f>D103/Лист1!H103</f>
        <v>1.2508087125296528E-2</v>
      </c>
      <c r="H103" s="13">
        <v>1084</v>
      </c>
      <c r="I103" s="20">
        <f t="shared" si="2"/>
        <v>24</v>
      </c>
      <c r="J103" s="66"/>
      <c r="K103" s="66"/>
      <c r="L103" s="67"/>
      <c r="M103" s="66"/>
      <c r="N103" s="66"/>
      <c r="O103" s="22"/>
      <c r="P103" s="24">
        <f t="shared" si="5"/>
        <v>8672</v>
      </c>
    </row>
    <row r="104" spans="1:16" x14ac:dyDescent="0.3">
      <c r="A104" s="5">
        <v>44059</v>
      </c>
      <c r="B104" s="11">
        <v>811</v>
      </c>
      <c r="C104" s="11">
        <f t="shared" si="0"/>
        <v>0</v>
      </c>
      <c r="D104" s="11">
        <v>55</v>
      </c>
      <c r="E104" s="11">
        <f t="shared" si="1"/>
        <v>-3</v>
      </c>
      <c r="F104" s="18">
        <f>B104/Лист1!H104</f>
        <v>0.17340175326063717</v>
      </c>
      <c r="G104" s="19">
        <f>D104/Лист1!H104</f>
        <v>1.1759675005345306E-2</v>
      </c>
      <c r="H104" s="13">
        <v>1090</v>
      </c>
      <c r="I104" s="20">
        <f t="shared" si="2"/>
        <v>6</v>
      </c>
      <c r="J104" s="66"/>
      <c r="K104" s="66"/>
      <c r="L104" s="67"/>
      <c r="M104" s="66"/>
      <c r="N104" s="66"/>
      <c r="O104" s="22"/>
      <c r="P104" s="24">
        <f t="shared" si="5"/>
        <v>8720</v>
      </c>
    </row>
    <row r="105" spans="1:16" x14ac:dyDescent="0.3">
      <c r="A105" s="5">
        <v>44060</v>
      </c>
      <c r="B105" s="11">
        <v>807</v>
      </c>
      <c r="C105" s="11">
        <f t="shared" si="0"/>
        <v>-4</v>
      </c>
      <c r="D105" s="11">
        <v>56</v>
      </c>
      <c r="E105" s="11">
        <f t="shared" si="1"/>
        <v>1</v>
      </c>
      <c r="F105" s="18">
        <f>B105/Лист1!H105</f>
        <v>0.17239906002990815</v>
      </c>
      <c r="G105" s="19">
        <f>D105/Лист1!H105</f>
        <v>1.1963255714590899E-2</v>
      </c>
      <c r="H105" s="13">
        <v>1092</v>
      </c>
      <c r="I105" s="20">
        <f t="shared" si="2"/>
        <v>2</v>
      </c>
      <c r="J105" s="11">
        <v>37</v>
      </c>
      <c r="K105" s="11">
        <v>513</v>
      </c>
      <c r="L105" s="13">
        <f t="shared" si="3"/>
        <v>588</v>
      </c>
      <c r="M105" s="11">
        <v>22</v>
      </c>
      <c r="N105" s="11">
        <v>482</v>
      </c>
      <c r="O105" s="22">
        <f t="shared" si="4"/>
        <v>4704</v>
      </c>
      <c r="P105" s="24">
        <f t="shared" si="5"/>
        <v>8736</v>
      </c>
    </row>
    <row r="106" spans="1:16" x14ac:dyDescent="0.3">
      <c r="A106" s="5">
        <v>44061</v>
      </c>
      <c r="B106" s="11">
        <v>768</v>
      </c>
      <c r="C106" s="11">
        <f t="shared" si="0"/>
        <v>-39</v>
      </c>
      <c r="D106" s="11">
        <v>56</v>
      </c>
      <c r="E106" s="11">
        <f t="shared" si="1"/>
        <v>0</v>
      </c>
      <c r="F106" s="18">
        <f>B106/Лист1!H106</f>
        <v>0.16893972723273207</v>
      </c>
      <c r="G106" s="19">
        <f>D106/Лист1!H106</f>
        <v>1.2318521777386713E-2</v>
      </c>
      <c r="H106" s="13">
        <v>1105</v>
      </c>
      <c r="I106" s="20">
        <f t="shared" si="2"/>
        <v>13</v>
      </c>
      <c r="J106" s="11">
        <v>35</v>
      </c>
      <c r="K106" s="11">
        <v>448</v>
      </c>
      <c r="L106" s="13">
        <f t="shared" si="3"/>
        <v>483</v>
      </c>
      <c r="M106" s="11">
        <v>22</v>
      </c>
      <c r="N106" s="11">
        <v>600</v>
      </c>
      <c r="O106" s="22">
        <f t="shared" si="4"/>
        <v>3864</v>
      </c>
      <c r="P106" s="24">
        <f t="shared" si="5"/>
        <v>8840</v>
      </c>
    </row>
    <row r="107" spans="1:16" x14ac:dyDescent="0.3">
      <c r="A107" s="5">
        <v>44062</v>
      </c>
      <c r="B107" s="11">
        <v>782</v>
      </c>
      <c r="C107" s="11">
        <f t="shared" si="0"/>
        <v>14</v>
      </c>
      <c r="D107" s="11">
        <v>61</v>
      </c>
      <c r="E107" s="11">
        <f t="shared" si="1"/>
        <v>5</v>
      </c>
      <c r="F107" s="18">
        <f>B107/Лист1!H107</f>
        <v>0.17569085598741857</v>
      </c>
      <c r="G107" s="19">
        <f>D107/Лист1!H107</f>
        <v>1.3704785441473827E-2</v>
      </c>
      <c r="H107" s="13">
        <v>1123</v>
      </c>
      <c r="I107" s="20">
        <f t="shared" si="2"/>
        <v>18</v>
      </c>
      <c r="J107" s="11">
        <v>37</v>
      </c>
      <c r="K107" s="11">
        <v>450</v>
      </c>
      <c r="L107" s="13">
        <f t="shared" si="3"/>
        <v>487</v>
      </c>
      <c r="M107" s="11">
        <v>22</v>
      </c>
      <c r="N107" s="11">
        <v>614</v>
      </c>
      <c r="O107" s="22">
        <f t="shared" si="4"/>
        <v>3896</v>
      </c>
      <c r="P107" s="24">
        <f t="shared" si="5"/>
        <v>8984</v>
      </c>
    </row>
    <row r="108" spans="1:16" x14ac:dyDescent="0.3">
      <c r="A108" s="5">
        <v>44063</v>
      </c>
      <c r="B108" s="11">
        <v>752</v>
      </c>
      <c r="C108" s="11">
        <f t="shared" si="0"/>
        <v>-30</v>
      </c>
      <c r="D108" s="11">
        <v>60</v>
      </c>
      <c r="E108" s="11">
        <f t="shared" si="1"/>
        <v>-1</v>
      </c>
      <c r="F108" s="18">
        <f>B108/Лист1!H108</f>
        <v>0.17239798257679964</v>
      </c>
      <c r="G108" s="19">
        <f>D108/Лист1!H108</f>
        <v>1.3755158184319119E-2</v>
      </c>
      <c r="H108" s="13">
        <v>1135</v>
      </c>
      <c r="I108" s="20">
        <f t="shared" si="2"/>
        <v>12</v>
      </c>
      <c r="J108" s="11">
        <v>46</v>
      </c>
      <c r="K108" s="11">
        <v>443</v>
      </c>
      <c r="L108" s="13">
        <f t="shared" si="3"/>
        <v>489</v>
      </c>
      <c r="M108" s="11">
        <v>22</v>
      </c>
      <c r="N108" s="11">
        <v>624</v>
      </c>
      <c r="O108" s="22">
        <f t="shared" si="4"/>
        <v>3912</v>
      </c>
      <c r="P108" s="24">
        <f t="shared" si="5"/>
        <v>9080</v>
      </c>
    </row>
    <row r="109" spans="1:16" x14ac:dyDescent="0.3">
      <c r="A109" s="5">
        <v>44064</v>
      </c>
      <c r="B109" s="11">
        <v>766</v>
      </c>
      <c r="C109" s="11">
        <f t="shared" si="0"/>
        <v>14</v>
      </c>
      <c r="D109" s="11">
        <v>63</v>
      </c>
      <c r="E109" s="11">
        <f t="shared" si="1"/>
        <v>3</v>
      </c>
      <c r="F109" s="18">
        <f>B109/Лист1!H109</f>
        <v>0.17637577711259497</v>
      </c>
      <c r="G109" s="19">
        <f>D109/Лист1!H109</f>
        <v>1.4506101772967994E-2</v>
      </c>
      <c r="H109" s="13">
        <v>1147</v>
      </c>
      <c r="I109" s="20">
        <f t="shared" si="2"/>
        <v>12</v>
      </c>
      <c r="J109" s="66"/>
      <c r="K109" s="66"/>
      <c r="L109" s="67"/>
      <c r="M109" s="66"/>
      <c r="N109" s="66"/>
      <c r="O109" s="22"/>
      <c r="P109" s="24">
        <f t="shared" si="5"/>
        <v>9176</v>
      </c>
    </row>
    <row r="110" spans="1:16" x14ac:dyDescent="0.3">
      <c r="A110" s="5">
        <v>44065</v>
      </c>
      <c r="B110" s="11">
        <v>734</v>
      </c>
      <c r="C110" s="11">
        <f t="shared" si="0"/>
        <v>-32</v>
      </c>
      <c r="D110" s="11">
        <v>73</v>
      </c>
      <c r="E110" s="11">
        <f t="shared" si="1"/>
        <v>10</v>
      </c>
      <c r="F110" s="18">
        <f>B110/Лист1!H110</f>
        <v>0.17030162412993038</v>
      </c>
      <c r="G110" s="19">
        <f>D110/Лист1!H110</f>
        <v>1.6937354988399073E-2</v>
      </c>
      <c r="H110" s="13">
        <v>1155</v>
      </c>
      <c r="I110" s="20">
        <f t="shared" si="2"/>
        <v>8</v>
      </c>
      <c r="J110" s="66"/>
      <c r="K110" s="66"/>
      <c r="L110" s="67"/>
      <c r="M110" s="66"/>
      <c r="N110" s="66"/>
      <c r="O110" s="22"/>
      <c r="P110" s="24">
        <f t="shared" si="5"/>
        <v>9240</v>
      </c>
    </row>
    <row r="111" spans="1:16" x14ac:dyDescent="0.3">
      <c r="A111" s="5">
        <v>44066</v>
      </c>
      <c r="B111" s="11">
        <v>743</v>
      </c>
      <c r="C111" s="11">
        <f t="shared" si="0"/>
        <v>9</v>
      </c>
      <c r="D111" s="11">
        <v>74</v>
      </c>
      <c r="E111" s="11">
        <f t="shared" si="1"/>
        <v>1</v>
      </c>
      <c r="F111" s="18">
        <f>B111/Лист1!H111</f>
        <v>0.17041284403669724</v>
      </c>
      <c r="G111" s="19">
        <f>D111/Лист1!H111</f>
        <v>1.6972477064220184E-2</v>
      </c>
      <c r="H111" s="13">
        <v>1159</v>
      </c>
      <c r="I111" s="20">
        <f t="shared" si="2"/>
        <v>4</v>
      </c>
      <c r="J111" s="66"/>
      <c r="K111" s="66"/>
      <c r="L111" s="67"/>
      <c r="M111" s="66"/>
      <c r="N111" s="66"/>
      <c r="O111" s="22"/>
      <c r="P111" s="24">
        <f t="shared" si="5"/>
        <v>9272</v>
      </c>
    </row>
    <row r="112" spans="1:16" x14ac:dyDescent="0.3">
      <c r="A112" s="5">
        <v>44067</v>
      </c>
      <c r="B112" s="11">
        <v>745</v>
      </c>
      <c r="C112" s="11">
        <f t="shared" si="0"/>
        <v>2</v>
      </c>
      <c r="D112" s="11">
        <v>74</v>
      </c>
      <c r="E112" s="11">
        <f t="shared" si="1"/>
        <v>0</v>
      </c>
      <c r="F112" s="18">
        <f>B112/Лист1!H112</f>
        <v>0.16916439600363306</v>
      </c>
      <c r="G112" s="19">
        <f>D112/Лист1!H112</f>
        <v>1.6802906448683014E-2</v>
      </c>
      <c r="H112" s="13">
        <v>1162</v>
      </c>
      <c r="I112" s="20">
        <f t="shared" si="2"/>
        <v>3</v>
      </c>
      <c r="J112" s="66"/>
      <c r="K112" s="66"/>
      <c r="L112" s="67"/>
      <c r="M112" s="66"/>
      <c r="N112" s="66"/>
      <c r="O112" s="22"/>
      <c r="P112" s="24">
        <f t="shared" si="5"/>
        <v>9296</v>
      </c>
    </row>
    <row r="113" spans="1:16" x14ac:dyDescent="0.3">
      <c r="A113" s="5">
        <v>44068</v>
      </c>
      <c r="B113" s="11">
        <v>714</v>
      </c>
      <c r="C113" s="11">
        <f t="shared" si="0"/>
        <v>-31</v>
      </c>
      <c r="D113" s="11">
        <v>65</v>
      </c>
      <c r="E113" s="11">
        <f t="shared" si="1"/>
        <v>-9</v>
      </c>
      <c r="F113" s="18">
        <f>B113/Лист1!H113</f>
        <v>0.1650485436893204</v>
      </c>
      <c r="G113" s="19">
        <f>D113/Лист1!H113</f>
        <v>1.502542764678687E-2</v>
      </c>
      <c r="H113" s="13">
        <v>1167</v>
      </c>
      <c r="I113" s="20">
        <f t="shared" si="2"/>
        <v>5</v>
      </c>
      <c r="J113" s="11">
        <v>44</v>
      </c>
      <c r="K113" s="11">
        <v>399</v>
      </c>
      <c r="L113" s="13">
        <f t="shared" si="3"/>
        <v>443</v>
      </c>
      <c r="M113" s="11">
        <v>27</v>
      </c>
      <c r="N113" s="11">
        <v>697</v>
      </c>
      <c r="O113" s="22">
        <f t="shared" si="4"/>
        <v>3544</v>
      </c>
      <c r="P113" s="24">
        <f t="shared" si="5"/>
        <v>9336</v>
      </c>
    </row>
    <row r="114" spans="1:16" x14ac:dyDescent="0.3">
      <c r="A114" s="5">
        <v>44069</v>
      </c>
      <c r="B114" s="11">
        <v>715</v>
      </c>
      <c r="C114" s="11">
        <f t="shared" si="0"/>
        <v>1</v>
      </c>
      <c r="D114" s="11">
        <v>64</v>
      </c>
      <c r="E114" s="11">
        <f t="shared" si="1"/>
        <v>-1</v>
      </c>
      <c r="F114" s="18">
        <f>B114/Лист1!H114</f>
        <v>0.16191123188405798</v>
      </c>
      <c r="G114" s="19">
        <f>D114/Лист1!H114</f>
        <v>1.4492753623188406E-2</v>
      </c>
      <c r="H114" s="13">
        <v>1177</v>
      </c>
      <c r="I114" s="20">
        <f t="shared" si="2"/>
        <v>10</v>
      </c>
      <c r="J114" s="66"/>
      <c r="K114" s="66"/>
      <c r="L114" s="67"/>
      <c r="M114" s="66"/>
      <c r="N114" s="66"/>
      <c r="O114" s="22"/>
      <c r="P114" s="24">
        <f t="shared" si="5"/>
        <v>9416</v>
      </c>
    </row>
    <row r="115" spans="1:16" x14ac:dyDescent="0.3">
      <c r="A115" s="5">
        <v>44070</v>
      </c>
      <c r="B115" s="11">
        <v>741</v>
      </c>
      <c r="C115" s="11">
        <f t="shared" si="0"/>
        <v>26</v>
      </c>
      <c r="D115" s="11">
        <v>60</v>
      </c>
      <c r="E115" s="11">
        <f t="shared" si="1"/>
        <v>-4</v>
      </c>
      <c r="F115" s="18">
        <f>B115/Лист1!H115</f>
        <v>0.16783691959229899</v>
      </c>
      <c r="G115" s="19">
        <f>D115/Лист1!H115</f>
        <v>1.3590033975084938E-2</v>
      </c>
      <c r="H115" s="13">
        <v>1187</v>
      </c>
      <c r="I115" s="20">
        <f t="shared" si="2"/>
        <v>10</v>
      </c>
      <c r="J115" s="11">
        <v>37</v>
      </c>
      <c r="K115" s="11">
        <v>409</v>
      </c>
      <c r="L115" s="13">
        <f t="shared" si="3"/>
        <v>446</v>
      </c>
      <c r="M115" s="11">
        <v>29</v>
      </c>
      <c r="N115" s="11">
        <v>712</v>
      </c>
      <c r="O115" s="22">
        <f t="shared" si="4"/>
        <v>3568</v>
      </c>
      <c r="P115" s="24">
        <f t="shared" si="5"/>
        <v>9496</v>
      </c>
    </row>
    <row r="116" spans="1:16" x14ac:dyDescent="0.3">
      <c r="A116" s="5">
        <v>44071</v>
      </c>
      <c r="B116" s="11">
        <v>726</v>
      </c>
      <c r="C116" s="11">
        <f t="shared" si="0"/>
        <v>-15</v>
      </c>
      <c r="D116" s="11">
        <v>65</v>
      </c>
      <c r="E116" s="11">
        <f t="shared" si="1"/>
        <v>5</v>
      </c>
      <c r="F116" s="18">
        <f>B116/Лист1!H116</f>
        <v>0.17002341920374708</v>
      </c>
      <c r="G116" s="19">
        <f>D116/Лист1!H116</f>
        <v>1.5222482435597189E-2</v>
      </c>
      <c r="H116" s="13">
        <v>1204</v>
      </c>
      <c r="I116" s="20">
        <f t="shared" si="2"/>
        <v>17</v>
      </c>
      <c r="J116" s="11">
        <v>39</v>
      </c>
      <c r="K116" s="11">
        <v>325</v>
      </c>
      <c r="L116" s="13">
        <f t="shared" si="3"/>
        <v>364</v>
      </c>
      <c r="M116" s="11">
        <v>29</v>
      </c>
      <c r="N116" s="11">
        <v>811</v>
      </c>
      <c r="O116" s="22">
        <f t="shared" si="4"/>
        <v>2912</v>
      </c>
      <c r="P116" s="24">
        <f t="shared" si="5"/>
        <v>9632</v>
      </c>
    </row>
    <row r="117" spans="1:16" x14ac:dyDescent="0.3">
      <c r="A117" s="5">
        <v>44072</v>
      </c>
      <c r="B117" s="11">
        <v>712</v>
      </c>
      <c r="C117" s="11">
        <f t="shared" si="0"/>
        <v>-14</v>
      </c>
      <c r="D117" s="11">
        <v>59</v>
      </c>
      <c r="E117" s="11">
        <f t="shared" si="1"/>
        <v>-6</v>
      </c>
      <c r="F117" s="18">
        <f>B117/Лист1!H117</f>
        <v>0.16828173008744979</v>
      </c>
      <c r="G117" s="19">
        <f>D117/Лист1!H117</f>
        <v>1.3944693925785866E-2</v>
      </c>
      <c r="H117" s="13">
        <v>1214</v>
      </c>
      <c r="I117" s="20">
        <f t="shared" si="2"/>
        <v>10</v>
      </c>
      <c r="J117" s="66"/>
      <c r="K117" s="66"/>
      <c r="L117" s="67"/>
      <c r="M117" s="66"/>
      <c r="N117" s="66"/>
      <c r="O117" s="22"/>
      <c r="P117" s="24">
        <f t="shared" si="5"/>
        <v>9712</v>
      </c>
    </row>
    <row r="118" spans="1:16" x14ac:dyDescent="0.3">
      <c r="A118" s="5">
        <v>44073</v>
      </c>
      <c r="B118" s="11">
        <v>723</v>
      </c>
      <c r="C118" s="11">
        <f t="shared" si="0"/>
        <v>11</v>
      </c>
      <c r="D118" s="11">
        <v>61</v>
      </c>
      <c r="E118" s="11">
        <f t="shared" si="1"/>
        <v>2</v>
      </c>
      <c r="F118" s="18">
        <f>B118/Лист1!H118</f>
        <v>0.16790524849047841</v>
      </c>
      <c r="G118" s="19">
        <f>D118/Лист1!H118</f>
        <v>1.4166279609846726E-2</v>
      </c>
      <c r="H118" s="13">
        <v>1222</v>
      </c>
      <c r="I118" s="20">
        <f t="shared" si="2"/>
        <v>8</v>
      </c>
      <c r="J118" s="66"/>
      <c r="K118" s="66"/>
      <c r="L118" s="67"/>
      <c r="M118" s="66"/>
      <c r="N118" s="66"/>
      <c r="O118" s="22"/>
      <c r="P118" s="24">
        <f t="shared" si="5"/>
        <v>9776</v>
      </c>
    </row>
    <row r="119" spans="1:16" x14ac:dyDescent="0.3">
      <c r="A119" s="5">
        <v>44074</v>
      </c>
      <c r="B119" s="11">
        <v>726</v>
      </c>
      <c r="C119" s="11">
        <f t="shared" si="0"/>
        <v>3</v>
      </c>
      <c r="D119" s="11">
        <v>63</v>
      </c>
      <c r="E119" s="11">
        <f t="shared" si="1"/>
        <v>2</v>
      </c>
      <c r="F119" s="18">
        <f>B119/Лист1!H119</f>
        <v>0.17026266416510319</v>
      </c>
      <c r="G119" s="19">
        <f>D119/Лист1!H119</f>
        <v>1.4774859287054409E-2</v>
      </c>
      <c r="H119" s="13">
        <v>1225</v>
      </c>
      <c r="I119" s="20">
        <f t="shared" si="2"/>
        <v>3</v>
      </c>
      <c r="J119" s="11">
        <v>40</v>
      </c>
      <c r="K119" s="11">
        <v>331</v>
      </c>
      <c r="L119" s="13">
        <f t="shared" si="3"/>
        <v>372</v>
      </c>
      <c r="M119" s="11">
        <v>32</v>
      </c>
      <c r="N119" s="11">
        <v>821</v>
      </c>
      <c r="O119" s="22">
        <f t="shared" si="4"/>
        <v>2976</v>
      </c>
      <c r="P119" s="24">
        <f t="shared" si="5"/>
        <v>9800</v>
      </c>
    </row>
    <row r="120" spans="1:16" x14ac:dyDescent="0.3">
      <c r="A120" s="5">
        <v>44075</v>
      </c>
      <c r="B120" s="11">
        <v>727</v>
      </c>
      <c r="C120" s="11">
        <f t="shared" si="0"/>
        <v>1</v>
      </c>
      <c r="D120" s="11">
        <v>65</v>
      </c>
      <c r="E120" s="11">
        <f t="shared" si="1"/>
        <v>2</v>
      </c>
      <c r="F120" s="18">
        <f>B120/Лист1!H120</f>
        <v>0.17501203659123737</v>
      </c>
      <c r="G120" s="19">
        <f>D120/Лист1!H120</f>
        <v>1.5647568608570053E-2</v>
      </c>
      <c r="H120" s="13">
        <v>1234</v>
      </c>
      <c r="I120" s="20">
        <f>H120-H119</f>
        <v>9</v>
      </c>
      <c r="J120" s="11">
        <v>38</v>
      </c>
      <c r="K120" s="11">
        <v>324</v>
      </c>
      <c r="L120" s="13">
        <f t="shared" si="3"/>
        <v>363</v>
      </c>
      <c r="M120" s="11">
        <v>33</v>
      </c>
      <c r="N120" s="11">
        <v>838</v>
      </c>
      <c r="O120" s="22">
        <f t="shared" si="4"/>
        <v>2904</v>
      </c>
      <c r="P120" s="24">
        <f t="shared" si="5"/>
        <v>9872</v>
      </c>
    </row>
    <row r="121" spans="1:16" x14ac:dyDescent="0.3">
      <c r="A121" s="5">
        <v>44076</v>
      </c>
      <c r="B121" s="11">
        <v>737</v>
      </c>
      <c r="C121" s="11">
        <f t="shared" si="0"/>
        <v>10</v>
      </c>
      <c r="D121" s="11">
        <v>62</v>
      </c>
      <c r="E121" s="11">
        <f t="shared" si="1"/>
        <v>-3</v>
      </c>
      <c r="F121" s="18">
        <f>B121/Лист1!H121</f>
        <v>0.17560162020490827</v>
      </c>
      <c r="G121" s="19">
        <f>D121/Лист1!H121</f>
        <v>1.4772456516559448E-2</v>
      </c>
      <c r="H121" s="13">
        <v>1251</v>
      </c>
      <c r="I121" s="20">
        <f t="shared" si="2"/>
        <v>17</v>
      </c>
      <c r="J121" s="66"/>
      <c r="K121" s="66"/>
      <c r="L121" s="67"/>
      <c r="M121" s="66"/>
      <c r="N121" s="66"/>
      <c r="O121" s="22"/>
      <c r="P121" s="24">
        <f t="shared" si="5"/>
        <v>10008</v>
      </c>
    </row>
    <row r="122" spans="1:16" x14ac:dyDescent="0.3">
      <c r="A122" s="5">
        <v>44077</v>
      </c>
      <c r="B122" s="11">
        <v>758</v>
      </c>
      <c r="C122" s="11">
        <f t="shared" si="0"/>
        <v>21</v>
      </c>
      <c r="D122" s="11">
        <v>63</v>
      </c>
      <c r="E122" s="11">
        <f t="shared" si="1"/>
        <v>1</v>
      </c>
      <c r="F122" s="18">
        <f>B122/Лист1!H122</f>
        <v>0.18009028272748873</v>
      </c>
      <c r="G122" s="19">
        <f>D122/Лист1!H122</f>
        <v>1.496792587312901E-2</v>
      </c>
      <c r="H122" s="13">
        <v>1258</v>
      </c>
      <c r="I122" s="20">
        <f t="shared" si="2"/>
        <v>7</v>
      </c>
      <c r="J122" s="11">
        <v>39</v>
      </c>
      <c r="K122" s="11">
        <v>285</v>
      </c>
      <c r="L122" s="13">
        <f t="shared" si="3"/>
        <v>326</v>
      </c>
      <c r="M122" s="11">
        <v>33</v>
      </c>
      <c r="N122" s="11">
        <v>899</v>
      </c>
      <c r="O122" s="22">
        <f t="shared" si="4"/>
        <v>2608</v>
      </c>
      <c r="P122" s="24">
        <f t="shared" si="5"/>
        <v>10064</v>
      </c>
    </row>
    <row r="123" spans="1:16" x14ac:dyDescent="0.3">
      <c r="A123" s="5">
        <v>44078</v>
      </c>
      <c r="B123" s="11">
        <v>764</v>
      </c>
      <c r="C123" s="11">
        <f t="shared" si="0"/>
        <v>6</v>
      </c>
      <c r="D123" s="11">
        <v>61</v>
      </c>
      <c r="E123" s="11">
        <f t="shared" si="1"/>
        <v>-2</v>
      </c>
      <c r="F123" s="18">
        <f>B123/Лист1!H123</f>
        <v>0.18268770923003347</v>
      </c>
      <c r="G123" s="19">
        <f>D123/Лист1!H123</f>
        <v>1.4586322333811573E-2</v>
      </c>
      <c r="H123" s="13">
        <v>1264</v>
      </c>
      <c r="I123" s="20">
        <f t="shared" si="2"/>
        <v>6</v>
      </c>
      <c r="J123" s="11">
        <v>34</v>
      </c>
      <c r="K123" s="11">
        <v>264</v>
      </c>
      <c r="L123" s="13">
        <f t="shared" si="3"/>
        <v>300</v>
      </c>
      <c r="M123" s="11">
        <v>33</v>
      </c>
      <c r="N123" s="11">
        <v>931</v>
      </c>
      <c r="O123" s="22">
        <f t="shared" si="4"/>
        <v>2400</v>
      </c>
      <c r="P123" s="24">
        <f t="shared" si="5"/>
        <v>10112</v>
      </c>
    </row>
    <row r="124" spans="1:16" x14ac:dyDescent="0.3">
      <c r="A124" s="5">
        <v>44079</v>
      </c>
      <c r="B124" s="11">
        <v>763</v>
      </c>
      <c r="C124" s="11">
        <f t="shared" si="0"/>
        <v>-1</v>
      </c>
      <c r="D124" s="11">
        <v>56</v>
      </c>
      <c r="E124" s="11">
        <f t="shared" si="1"/>
        <v>-5</v>
      </c>
      <c r="F124" s="18">
        <f>B124/Лист1!H124</f>
        <v>0.17982559509780816</v>
      </c>
      <c r="G124" s="19">
        <f>D124/Лист1!H124</f>
        <v>1.3198208814518029E-2</v>
      </c>
      <c r="H124" s="13">
        <v>1278</v>
      </c>
      <c r="I124" s="20">
        <f t="shared" si="2"/>
        <v>14</v>
      </c>
      <c r="J124" s="66"/>
      <c r="K124" s="66"/>
      <c r="L124" s="67"/>
      <c r="M124" s="66"/>
      <c r="N124" s="66"/>
      <c r="O124" s="22"/>
      <c r="P124" s="24">
        <f t="shared" si="5"/>
        <v>10224</v>
      </c>
    </row>
    <row r="125" spans="1:16" x14ac:dyDescent="0.3">
      <c r="A125" s="5">
        <v>44080</v>
      </c>
      <c r="B125" s="11">
        <v>755</v>
      </c>
      <c r="C125" s="11">
        <f t="shared" si="0"/>
        <v>-8</v>
      </c>
      <c r="D125" s="11">
        <v>57</v>
      </c>
      <c r="E125" s="11">
        <f t="shared" si="1"/>
        <v>1</v>
      </c>
      <c r="F125" s="18">
        <f>B125/Лист1!H125</f>
        <v>0.17777254532611256</v>
      </c>
      <c r="G125" s="19">
        <f>D125/Лист1!H125</f>
        <v>1.3421238521309159E-2</v>
      </c>
      <c r="H125" s="13">
        <v>1284</v>
      </c>
      <c r="I125" s="20">
        <f t="shared" si="2"/>
        <v>6</v>
      </c>
      <c r="J125" s="66"/>
      <c r="K125" s="66"/>
      <c r="L125" s="67"/>
      <c r="M125" s="66"/>
      <c r="N125" s="66"/>
      <c r="O125" s="22"/>
      <c r="P125" s="24">
        <f t="shared" si="5"/>
        <v>10272</v>
      </c>
    </row>
    <row r="126" spans="1:16" x14ac:dyDescent="0.3">
      <c r="A126" s="5">
        <v>44081</v>
      </c>
      <c r="B126" s="11">
        <v>766</v>
      </c>
      <c r="C126" s="11">
        <f t="shared" si="0"/>
        <v>11</v>
      </c>
      <c r="D126" s="11">
        <v>54</v>
      </c>
      <c r="E126" s="11">
        <f t="shared" si="1"/>
        <v>-3</v>
      </c>
      <c r="F126" s="18">
        <f>B126/Лист1!H126</f>
        <v>0.1799812030075188</v>
      </c>
      <c r="G126" s="19">
        <f>D126/Лист1!H126</f>
        <v>1.2687969924812029E-2</v>
      </c>
      <c r="H126" s="13">
        <v>1284</v>
      </c>
      <c r="I126" s="20">
        <f t="shared" si="2"/>
        <v>0</v>
      </c>
      <c r="J126" s="66"/>
      <c r="K126" s="66"/>
      <c r="L126" s="67"/>
      <c r="M126" s="66"/>
      <c r="N126" s="66"/>
      <c r="O126" s="22"/>
      <c r="P126" s="24">
        <f t="shared" si="5"/>
        <v>10272</v>
      </c>
    </row>
    <row r="127" spans="1:16" x14ac:dyDescent="0.3">
      <c r="A127" s="5">
        <v>44082</v>
      </c>
      <c r="B127" s="11">
        <v>773</v>
      </c>
      <c r="C127" s="11">
        <f t="shared" si="0"/>
        <v>7</v>
      </c>
      <c r="D127" s="11">
        <v>53</v>
      </c>
      <c r="E127" s="11">
        <f t="shared" si="1"/>
        <v>-1</v>
      </c>
      <c r="F127" s="18">
        <f>B127/Лист1!H127</f>
        <v>0.18060747663551402</v>
      </c>
      <c r="G127" s="19">
        <f>D127/Лист1!H127</f>
        <v>1.2383177570093457E-2</v>
      </c>
      <c r="H127" s="13">
        <v>1285</v>
      </c>
      <c r="I127" s="20">
        <f t="shared" si="2"/>
        <v>1</v>
      </c>
      <c r="J127" s="11">
        <v>32</v>
      </c>
      <c r="K127" s="11">
        <v>252</v>
      </c>
      <c r="L127" s="13">
        <f t="shared" si="3"/>
        <v>287</v>
      </c>
      <c r="M127" s="11">
        <v>35</v>
      </c>
      <c r="N127" s="11">
        <v>963</v>
      </c>
      <c r="O127" s="22">
        <f t="shared" si="4"/>
        <v>2296</v>
      </c>
      <c r="P127" s="24">
        <f t="shared" si="5"/>
        <v>10280</v>
      </c>
    </row>
    <row r="128" spans="1:16" x14ac:dyDescent="0.3">
      <c r="A128" s="5">
        <v>44083</v>
      </c>
      <c r="B128" s="11">
        <v>762</v>
      </c>
      <c r="C128" s="11">
        <f t="shared" si="0"/>
        <v>-11</v>
      </c>
      <c r="D128" s="11">
        <v>57</v>
      </c>
      <c r="E128" s="11">
        <f t="shared" si="1"/>
        <v>4</v>
      </c>
      <c r="F128" s="18">
        <f>B128/Лист1!H128</f>
        <v>0.17622571692876965</v>
      </c>
      <c r="G128" s="19">
        <f>D128/Лист1!H128</f>
        <v>1.3182238667900092E-2</v>
      </c>
      <c r="H128" s="13">
        <v>1306</v>
      </c>
      <c r="I128" s="20">
        <f t="shared" si="2"/>
        <v>21</v>
      </c>
      <c r="J128" s="11">
        <v>34</v>
      </c>
      <c r="K128" s="11">
        <v>264</v>
      </c>
      <c r="L128" s="13">
        <f t="shared" si="3"/>
        <v>300</v>
      </c>
      <c r="M128" s="11">
        <v>36</v>
      </c>
      <c r="N128" s="11">
        <v>970</v>
      </c>
      <c r="O128" s="22">
        <f t="shared" si="4"/>
        <v>2400</v>
      </c>
      <c r="P128" s="24">
        <f t="shared" si="5"/>
        <v>10448</v>
      </c>
    </row>
    <row r="129" spans="1:16" x14ac:dyDescent="0.3">
      <c r="A129" s="5">
        <v>44084</v>
      </c>
      <c r="B129" s="11">
        <v>753</v>
      </c>
      <c r="C129" s="11">
        <f t="shared" ref="C129:C190" si="6">B129-B128</f>
        <v>-9</v>
      </c>
      <c r="D129" s="11">
        <v>60</v>
      </c>
      <c r="E129" s="11">
        <f t="shared" si="1"/>
        <v>3</v>
      </c>
      <c r="F129" s="18">
        <f>B129/Лист1!H129</f>
        <v>0.17676056338028168</v>
      </c>
      <c r="G129" s="19">
        <f>D129/Лист1!H129</f>
        <v>1.4084507042253521E-2</v>
      </c>
      <c r="H129" s="13">
        <v>1318</v>
      </c>
      <c r="I129" s="20">
        <f t="shared" si="2"/>
        <v>12</v>
      </c>
      <c r="J129" s="11">
        <v>35</v>
      </c>
      <c r="K129" s="11">
        <v>244</v>
      </c>
      <c r="L129" s="13">
        <f t="shared" si="3"/>
        <v>281</v>
      </c>
      <c r="M129" s="11">
        <v>36</v>
      </c>
      <c r="N129" s="11">
        <v>1001</v>
      </c>
      <c r="O129" s="22">
        <f t="shared" si="4"/>
        <v>2248</v>
      </c>
      <c r="P129" s="24">
        <f t="shared" si="5"/>
        <v>10544</v>
      </c>
    </row>
    <row r="130" spans="1:16" x14ac:dyDescent="0.3">
      <c r="A130" s="5">
        <v>44085</v>
      </c>
      <c r="B130" s="11">
        <v>746</v>
      </c>
      <c r="C130" s="11">
        <f t="shared" si="6"/>
        <v>-7</v>
      </c>
      <c r="D130" s="11">
        <v>55</v>
      </c>
      <c r="E130" s="11">
        <f t="shared" si="1"/>
        <v>-5</v>
      </c>
      <c r="F130" s="18">
        <f>B130/Лист1!H130</f>
        <v>0.17458460098291598</v>
      </c>
      <c r="G130" s="19">
        <f>D130/Лист1!H130</f>
        <v>1.2871518839223028E-2</v>
      </c>
      <c r="H130" s="13">
        <v>1332</v>
      </c>
      <c r="I130" s="20">
        <f t="shared" si="2"/>
        <v>14</v>
      </c>
      <c r="J130" s="11">
        <v>34</v>
      </c>
      <c r="K130" s="11">
        <v>243</v>
      </c>
      <c r="L130" s="13">
        <f t="shared" si="3"/>
        <v>279</v>
      </c>
      <c r="M130" s="11">
        <v>36</v>
      </c>
      <c r="N130" s="11">
        <v>1017</v>
      </c>
      <c r="O130" s="22">
        <f t="shared" si="4"/>
        <v>2232</v>
      </c>
      <c r="P130" s="24">
        <f t="shared" si="5"/>
        <v>10656</v>
      </c>
    </row>
    <row r="131" spans="1:16" x14ac:dyDescent="0.3">
      <c r="A131" s="5">
        <v>44086</v>
      </c>
      <c r="B131" s="11">
        <v>735</v>
      </c>
      <c r="C131" s="11">
        <f t="shared" si="6"/>
        <v>-11</v>
      </c>
      <c r="D131" s="11">
        <v>56</v>
      </c>
      <c r="E131" s="11">
        <f t="shared" si="1"/>
        <v>1</v>
      </c>
      <c r="F131" s="18">
        <f>B131/Лист1!H131</f>
        <v>0.1695110701107011</v>
      </c>
      <c r="G131" s="19">
        <f>D131/Лист1!H131</f>
        <v>1.2915129151291513E-2</v>
      </c>
      <c r="H131" s="13">
        <v>1343</v>
      </c>
      <c r="I131" s="20">
        <f t="shared" si="2"/>
        <v>11</v>
      </c>
      <c r="J131" s="66"/>
      <c r="K131" s="66"/>
      <c r="L131" s="67"/>
      <c r="M131" s="66"/>
      <c r="N131" s="66"/>
      <c r="O131" s="22"/>
      <c r="P131" s="24">
        <f t="shared" si="5"/>
        <v>10744</v>
      </c>
    </row>
    <row r="132" spans="1:16" x14ac:dyDescent="0.3">
      <c r="A132" s="5">
        <v>44087</v>
      </c>
      <c r="B132" s="11">
        <v>736</v>
      </c>
      <c r="C132" s="11">
        <f t="shared" si="6"/>
        <v>1</v>
      </c>
      <c r="D132" s="11">
        <v>53</v>
      </c>
      <c r="E132" s="11">
        <f t="shared" si="1"/>
        <v>-3</v>
      </c>
      <c r="F132" s="18">
        <f>B132/Лист1!H132</f>
        <v>0.16666666666666666</v>
      </c>
      <c r="G132" s="19">
        <f>D132/Лист1!H132</f>
        <v>1.2001811594202898E-2</v>
      </c>
      <c r="H132" s="13">
        <v>1349</v>
      </c>
      <c r="I132" s="20">
        <f t="shared" si="2"/>
        <v>6</v>
      </c>
      <c r="J132" s="66"/>
      <c r="K132" s="66"/>
      <c r="L132" s="67"/>
      <c r="M132" s="66"/>
      <c r="N132" s="66"/>
      <c r="O132" s="22"/>
      <c r="P132" s="24">
        <f t="shared" si="5"/>
        <v>10792</v>
      </c>
    </row>
    <row r="133" spans="1:16" x14ac:dyDescent="0.3">
      <c r="A133" s="5">
        <v>44088</v>
      </c>
      <c r="B133" s="11">
        <v>740</v>
      </c>
      <c r="C133" s="11">
        <f t="shared" si="6"/>
        <v>4</v>
      </c>
      <c r="D133" s="11">
        <v>53</v>
      </c>
      <c r="E133" s="11">
        <f t="shared" si="1"/>
        <v>0</v>
      </c>
      <c r="F133" s="18">
        <f>B133/Лист1!H133</f>
        <v>0.16700519070187317</v>
      </c>
      <c r="G133" s="19">
        <f>D133/Лист1!H133</f>
        <v>1.1961182577296321E-2</v>
      </c>
      <c r="H133" s="13">
        <v>1350</v>
      </c>
      <c r="I133" s="20">
        <f t="shared" si="2"/>
        <v>1</v>
      </c>
      <c r="J133" s="11">
        <v>31</v>
      </c>
      <c r="K133" s="11">
        <v>249</v>
      </c>
      <c r="L133" s="13">
        <f t="shared" si="3"/>
        <v>282</v>
      </c>
      <c r="M133" s="11">
        <v>36</v>
      </c>
      <c r="N133" s="11">
        <v>1032</v>
      </c>
      <c r="O133" s="22">
        <f t="shared" si="4"/>
        <v>2256</v>
      </c>
      <c r="P133" s="24">
        <f t="shared" si="5"/>
        <v>10800</v>
      </c>
    </row>
    <row r="134" spans="1:16" x14ac:dyDescent="0.3">
      <c r="A134" s="5">
        <v>44089</v>
      </c>
      <c r="B134" s="11">
        <v>730</v>
      </c>
      <c r="C134" s="11">
        <f t="shared" si="6"/>
        <v>-10</v>
      </c>
      <c r="D134" s="11">
        <v>49</v>
      </c>
      <c r="E134" s="11">
        <f t="shared" si="1"/>
        <v>-4</v>
      </c>
      <c r="F134" s="18">
        <f>B134/Лист1!H134</f>
        <v>0.16583371194911403</v>
      </c>
      <c r="G134" s="19">
        <f>D134/Лист1!H134</f>
        <v>1.113130395274875E-2</v>
      </c>
      <c r="H134" s="13">
        <v>1358</v>
      </c>
      <c r="I134" s="20">
        <f t="shared" si="2"/>
        <v>8</v>
      </c>
      <c r="J134" s="11">
        <v>25</v>
      </c>
      <c r="K134" s="11">
        <v>242</v>
      </c>
      <c r="L134" s="13">
        <f t="shared" si="3"/>
        <v>269</v>
      </c>
      <c r="M134" s="11">
        <v>37</v>
      </c>
      <c r="N134" s="11">
        <v>1052</v>
      </c>
      <c r="O134" s="22">
        <f>L134*8</f>
        <v>2152</v>
      </c>
      <c r="P134" s="24">
        <f t="shared" si="5"/>
        <v>10864</v>
      </c>
    </row>
    <row r="135" spans="1:16" x14ac:dyDescent="0.3">
      <c r="A135" s="5">
        <v>44090</v>
      </c>
      <c r="B135" s="11">
        <v>734</v>
      </c>
      <c r="C135" s="11">
        <f t="shared" si="6"/>
        <v>4</v>
      </c>
      <c r="D135" s="11">
        <v>46</v>
      </c>
      <c r="E135" s="11">
        <f t="shared" si="1"/>
        <v>-3</v>
      </c>
      <c r="F135" s="18">
        <f>B135/Лист1!H135</f>
        <v>0.16595071218629889</v>
      </c>
      <c r="G135" s="19">
        <f>D135/Лист1!H135</f>
        <v>1.0400180872710829E-2</v>
      </c>
      <c r="H135" s="13">
        <v>1368</v>
      </c>
      <c r="I135" s="20">
        <f t="shared" si="2"/>
        <v>10</v>
      </c>
      <c r="J135" s="11">
        <v>25</v>
      </c>
      <c r="K135" s="11">
        <v>243</v>
      </c>
      <c r="L135" s="13">
        <f t="shared" si="3"/>
        <v>270</v>
      </c>
      <c r="M135" s="11">
        <v>37</v>
      </c>
      <c r="N135" s="11">
        <v>1061</v>
      </c>
      <c r="O135" s="22">
        <f>L135*8</f>
        <v>2160</v>
      </c>
      <c r="P135" s="24">
        <f t="shared" si="5"/>
        <v>10944</v>
      </c>
    </row>
    <row r="136" spans="1:16" x14ac:dyDescent="0.3">
      <c r="A136" s="5">
        <v>44091</v>
      </c>
      <c r="B136" s="11">
        <v>744</v>
      </c>
      <c r="C136" s="11">
        <f t="shared" si="6"/>
        <v>10</v>
      </c>
      <c r="D136" s="11">
        <v>43</v>
      </c>
      <c r="E136" s="11">
        <f t="shared" si="1"/>
        <v>-3</v>
      </c>
      <c r="F136" s="18">
        <f>B136/Лист1!H136</f>
        <v>0.16870748299319727</v>
      </c>
      <c r="G136" s="19">
        <f>D136/Лист1!H136</f>
        <v>9.7505668934240366E-3</v>
      </c>
      <c r="H136" s="13">
        <v>1373</v>
      </c>
      <c r="I136" s="20">
        <f t="shared" si="2"/>
        <v>5</v>
      </c>
      <c r="J136" s="11">
        <v>29</v>
      </c>
      <c r="K136" s="11">
        <v>222</v>
      </c>
      <c r="L136" s="13">
        <f t="shared" si="3"/>
        <v>253</v>
      </c>
      <c r="M136" s="11">
        <v>38</v>
      </c>
      <c r="N136" s="11">
        <v>1082</v>
      </c>
      <c r="O136" s="22">
        <f>L136*8</f>
        <v>2024</v>
      </c>
      <c r="P136" s="24">
        <f t="shared" si="5"/>
        <v>10984</v>
      </c>
    </row>
    <row r="137" spans="1:16" x14ac:dyDescent="0.3">
      <c r="A137" s="5">
        <v>44092</v>
      </c>
      <c r="B137" s="11">
        <v>744</v>
      </c>
      <c r="C137" s="11">
        <f t="shared" si="6"/>
        <v>0</v>
      </c>
      <c r="D137" s="11">
        <v>37</v>
      </c>
      <c r="E137" s="11">
        <f t="shared" si="1"/>
        <v>-6</v>
      </c>
      <c r="F137" s="18">
        <f>B137/Лист1!H137</f>
        <v>0.16893732970027248</v>
      </c>
      <c r="G137" s="19">
        <f>D137/Лист1!H137</f>
        <v>8.4014532243415069E-3</v>
      </c>
      <c r="H137" s="13">
        <v>1377</v>
      </c>
      <c r="I137" s="20">
        <f t="shared" si="2"/>
        <v>4</v>
      </c>
      <c r="J137" s="11">
        <v>26</v>
      </c>
      <c r="K137" s="11">
        <v>206</v>
      </c>
      <c r="L137" s="13">
        <f t="shared" si="3"/>
        <v>234</v>
      </c>
      <c r="M137" s="11">
        <v>38</v>
      </c>
      <c r="N137" s="11">
        <v>1105</v>
      </c>
      <c r="O137" s="22">
        <f>L137*8</f>
        <v>1872</v>
      </c>
      <c r="P137" s="24">
        <f t="shared" si="5"/>
        <v>11016</v>
      </c>
    </row>
    <row r="138" spans="1:16" x14ac:dyDescent="0.3">
      <c r="A138" s="5">
        <v>44093</v>
      </c>
      <c r="B138" s="11">
        <v>728</v>
      </c>
      <c r="C138" s="11">
        <f t="shared" si="6"/>
        <v>-16</v>
      </c>
      <c r="D138" s="11">
        <v>34</v>
      </c>
      <c r="E138" s="11">
        <f t="shared" si="1"/>
        <v>-3</v>
      </c>
      <c r="F138" s="18">
        <f>B138/Лист1!H138</f>
        <v>0.16286353467561521</v>
      </c>
      <c r="G138" s="19">
        <f>D138/Лист1!H138</f>
        <v>7.6062639821029079E-3</v>
      </c>
      <c r="H138" s="13">
        <v>1391</v>
      </c>
      <c r="I138" s="20">
        <f t="shared" si="2"/>
        <v>14</v>
      </c>
      <c r="J138" s="66"/>
      <c r="K138" s="66"/>
      <c r="L138" s="67"/>
      <c r="M138" s="66"/>
      <c r="N138" s="66"/>
      <c r="O138" s="22"/>
      <c r="P138" s="24">
        <f t="shared" si="5"/>
        <v>11128</v>
      </c>
    </row>
    <row r="139" spans="1:16" x14ac:dyDescent="0.3">
      <c r="A139" s="5">
        <v>44094</v>
      </c>
      <c r="B139" s="11">
        <v>723</v>
      </c>
      <c r="C139" s="11">
        <f t="shared" si="6"/>
        <v>-5</v>
      </c>
      <c r="D139" s="11">
        <v>37</v>
      </c>
      <c r="E139" s="11">
        <f t="shared" si="1"/>
        <v>3</v>
      </c>
      <c r="F139" s="18">
        <f>B139/Лист1!H139</f>
        <v>0.16045272969374169</v>
      </c>
      <c r="G139" s="19">
        <f>D139/Лист1!H139</f>
        <v>8.2112738570794489E-3</v>
      </c>
      <c r="H139" s="13">
        <v>1410</v>
      </c>
      <c r="I139" s="20">
        <f t="shared" si="2"/>
        <v>19</v>
      </c>
      <c r="J139" s="66"/>
      <c r="K139" s="66"/>
      <c r="L139" s="67"/>
      <c r="M139" s="66"/>
      <c r="N139" s="66"/>
      <c r="O139" s="22"/>
      <c r="P139" s="24">
        <f t="shared" si="5"/>
        <v>11280</v>
      </c>
    </row>
    <row r="140" spans="1:16" x14ac:dyDescent="0.3">
      <c r="A140" s="5">
        <v>44095</v>
      </c>
      <c r="B140" s="11">
        <v>718</v>
      </c>
      <c r="C140" s="11">
        <f t="shared" si="6"/>
        <v>-5</v>
      </c>
      <c r="D140" s="11">
        <v>35</v>
      </c>
      <c r="E140" s="11">
        <f t="shared" si="1"/>
        <v>-2</v>
      </c>
      <c r="F140" s="18">
        <f>B140/Лист1!H140</f>
        <v>0.15877930119416186</v>
      </c>
      <c r="G140" s="19">
        <f>D140/Лист1!H140</f>
        <v>7.7399380804953561E-3</v>
      </c>
      <c r="H140" s="13">
        <v>1411</v>
      </c>
      <c r="I140" s="20">
        <f t="shared" si="2"/>
        <v>1</v>
      </c>
      <c r="J140" s="11">
        <v>28</v>
      </c>
      <c r="K140" s="11">
        <v>225</v>
      </c>
      <c r="L140" s="13">
        <f t="shared" si="3"/>
        <v>255</v>
      </c>
      <c r="M140" s="11">
        <v>38</v>
      </c>
      <c r="N140" s="11">
        <v>1118</v>
      </c>
      <c r="O140" s="22">
        <f t="shared" ref="O140:O189" si="7">L140*8</f>
        <v>2040</v>
      </c>
      <c r="P140" s="24">
        <f t="shared" si="5"/>
        <v>11288</v>
      </c>
    </row>
    <row r="141" spans="1:16" x14ac:dyDescent="0.3">
      <c r="A141" s="5">
        <v>44096</v>
      </c>
      <c r="B141" s="11">
        <v>714</v>
      </c>
      <c r="C141" s="11">
        <f t="shared" si="6"/>
        <v>-4</v>
      </c>
      <c r="D141" s="11">
        <v>33</v>
      </c>
      <c r="E141" s="11">
        <f t="shared" si="1"/>
        <v>-2</v>
      </c>
      <c r="F141" s="18">
        <f>B141/Лист1!H141</f>
        <v>0.15789473684210525</v>
      </c>
      <c r="G141" s="19">
        <f>D141/Лист1!H141</f>
        <v>7.29765590446705E-3</v>
      </c>
      <c r="H141" s="13">
        <v>1424</v>
      </c>
      <c r="I141" s="20">
        <f t="shared" si="2"/>
        <v>13</v>
      </c>
      <c r="J141" s="66"/>
      <c r="K141" s="66"/>
      <c r="L141" s="67"/>
      <c r="M141" s="66"/>
      <c r="N141" s="66"/>
      <c r="O141" s="22"/>
      <c r="P141" s="24">
        <f t="shared" si="5"/>
        <v>11392</v>
      </c>
    </row>
    <row r="142" spans="1:16" x14ac:dyDescent="0.3">
      <c r="A142" s="5">
        <v>44097</v>
      </c>
      <c r="B142" s="11">
        <v>716</v>
      </c>
      <c r="C142" s="11">
        <f t="shared" si="6"/>
        <v>2</v>
      </c>
      <c r="D142" s="11">
        <v>31</v>
      </c>
      <c r="E142" s="11">
        <f t="shared" si="1"/>
        <v>-2</v>
      </c>
      <c r="F142" s="18">
        <f>B142/Лист1!H142</f>
        <v>0.15538194444444445</v>
      </c>
      <c r="G142" s="19">
        <f>D142/Лист1!H142</f>
        <v>6.7274305555555559E-3</v>
      </c>
      <c r="H142" s="13">
        <v>1430</v>
      </c>
      <c r="I142" s="20">
        <f t="shared" si="2"/>
        <v>6</v>
      </c>
      <c r="J142" s="11">
        <v>30</v>
      </c>
      <c r="K142" s="11">
        <v>227</v>
      </c>
      <c r="L142" s="13">
        <f t="shared" si="3"/>
        <v>257</v>
      </c>
      <c r="M142" s="11">
        <v>42</v>
      </c>
      <c r="N142" s="11">
        <v>1131</v>
      </c>
      <c r="O142" s="22">
        <f t="shared" si="7"/>
        <v>2056</v>
      </c>
      <c r="P142" s="24">
        <f t="shared" si="5"/>
        <v>11440</v>
      </c>
    </row>
    <row r="143" spans="1:16" x14ac:dyDescent="0.3">
      <c r="A143" s="5">
        <v>44098</v>
      </c>
      <c r="B143" s="11">
        <v>726</v>
      </c>
      <c r="C143" s="11">
        <f t="shared" si="6"/>
        <v>10</v>
      </c>
      <c r="D143" s="11">
        <v>29</v>
      </c>
      <c r="E143" s="11">
        <f t="shared" si="1"/>
        <v>-2</v>
      </c>
      <c r="F143" s="18">
        <f>B143/Лист1!H143</f>
        <v>0.15656674574078067</v>
      </c>
      <c r="G143" s="19">
        <f>D143/Лист1!H143</f>
        <v>6.2540435626482638E-3</v>
      </c>
      <c r="H143" s="13">
        <v>1437</v>
      </c>
      <c r="I143" s="20">
        <f t="shared" si="2"/>
        <v>7</v>
      </c>
      <c r="J143" s="66"/>
      <c r="K143" s="66"/>
      <c r="L143" s="67"/>
      <c r="M143" s="66"/>
      <c r="N143" s="66"/>
      <c r="O143" s="22"/>
      <c r="P143" s="24">
        <f t="shared" si="5"/>
        <v>11496</v>
      </c>
    </row>
    <row r="144" spans="1:16" x14ac:dyDescent="0.3">
      <c r="A144" s="5">
        <v>44099</v>
      </c>
      <c r="B144" s="11">
        <v>744</v>
      </c>
      <c r="C144" s="11">
        <f t="shared" si="6"/>
        <v>18</v>
      </c>
      <c r="D144" s="11">
        <v>30</v>
      </c>
      <c r="E144" s="11">
        <f t="shared" si="1"/>
        <v>1</v>
      </c>
      <c r="F144" s="18">
        <f>B144/Лист1!H144</f>
        <v>0.15581151832460732</v>
      </c>
      <c r="G144" s="19">
        <f>D144/Лист1!H144</f>
        <v>6.2827225130890054E-3</v>
      </c>
      <c r="H144" s="13">
        <v>1447</v>
      </c>
      <c r="I144" s="20">
        <f t="shared" si="2"/>
        <v>10</v>
      </c>
      <c r="J144" s="11">
        <v>29</v>
      </c>
      <c r="K144" s="11">
        <v>221</v>
      </c>
      <c r="L144" s="13">
        <f t="shared" si="3"/>
        <v>250</v>
      </c>
      <c r="M144" s="11">
        <v>43</v>
      </c>
      <c r="N144" s="11">
        <v>1154</v>
      </c>
      <c r="O144" s="22">
        <f t="shared" si="7"/>
        <v>2000</v>
      </c>
      <c r="P144" s="24">
        <f t="shared" si="5"/>
        <v>11576</v>
      </c>
    </row>
    <row r="145" spans="1:16" x14ac:dyDescent="0.3">
      <c r="A145" s="5">
        <v>44100</v>
      </c>
      <c r="B145" s="11">
        <v>782</v>
      </c>
      <c r="C145" s="11">
        <f t="shared" si="6"/>
        <v>38</v>
      </c>
      <c r="D145" s="11">
        <v>36</v>
      </c>
      <c r="E145" s="11">
        <f t="shared" si="1"/>
        <v>6</v>
      </c>
      <c r="F145" s="18">
        <f>B145/Лист1!H145</f>
        <v>0.15907241659886087</v>
      </c>
      <c r="G145" s="19">
        <f>D145/Лист1!H145</f>
        <v>7.3230268510984537E-3</v>
      </c>
      <c r="H145" s="13">
        <v>1458</v>
      </c>
      <c r="I145" s="20">
        <f t="shared" si="2"/>
        <v>11</v>
      </c>
      <c r="J145" s="66"/>
      <c r="K145" s="66"/>
      <c r="L145" s="67"/>
      <c r="M145" s="66"/>
      <c r="N145" s="66"/>
      <c r="O145" s="22"/>
      <c r="P145" s="24">
        <f t="shared" si="5"/>
        <v>11664</v>
      </c>
    </row>
    <row r="146" spans="1:16" x14ac:dyDescent="0.3">
      <c r="A146" s="5">
        <v>44101</v>
      </c>
      <c r="B146" s="11">
        <v>791</v>
      </c>
      <c r="C146" s="11">
        <f t="shared" si="6"/>
        <v>9</v>
      </c>
      <c r="D146" s="11">
        <v>36</v>
      </c>
      <c r="E146" s="11">
        <f t="shared" si="1"/>
        <v>0</v>
      </c>
      <c r="F146" s="18">
        <f>B146/Лист1!H146</f>
        <v>0.1566957210776545</v>
      </c>
      <c r="G146" s="19">
        <f>D146/Лист1!H146</f>
        <v>7.1315372424722665E-3</v>
      </c>
      <c r="H146" s="13">
        <v>1462</v>
      </c>
      <c r="I146" s="20">
        <f t="shared" si="2"/>
        <v>4</v>
      </c>
      <c r="J146" s="66"/>
      <c r="K146" s="66"/>
      <c r="L146" s="67"/>
      <c r="M146" s="66"/>
      <c r="N146" s="66"/>
      <c r="O146" s="22"/>
      <c r="P146" s="24">
        <f t="shared" si="5"/>
        <v>11696</v>
      </c>
    </row>
    <row r="147" spans="1:16" x14ac:dyDescent="0.3">
      <c r="A147" s="5">
        <v>44102</v>
      </c>
      <c r="B147" s="11">
        <v>794</v>
      </c>
      <c r="C147" s="11">
        <f t="shared" si="6"/>
        <v>3</v>
      </c>
      <c r="D147" s="11">
        <v>41</v>
      </c>
      <c r="E147" s="11">
        <f t="shared" si="1"/>
        <v>5</v>
      </c>
      <c r="F147" s="18">
        <f>B147/Лист1!H147</f>
        <v>0.15620696439110762</v>
      </c>
      <c r="G147" s="19">
        <f>D147/Лист1!H147</f>
        <v>8.0661026952587051E-3</v>
      </c>
      <c r="H147" s="13">
        <v>1462</v>
      </c>
      <c r="I147" s="20">
        <f t="shared" si="2"/>
        <v>0</v>
      </c>
      <c r="J147" s="11">
        <v>30</v>
      </c>
      <c r="K147" s="11">
        <v>254</v>
      </c>
      <c r="L147" s="13">
        <f t="shared" si="3"/>
        <v>254</v>
      </c>
      <c r="M147" s="11">
        <v>42</v>
      </c>
      <c r="N147" s="11">
        <v>1166</v>
      </c>
      <c r="O147" s="22">
        <f t="shared" si="7"/>
        <v>2032</v>
      </c>
      <c r="P147" s="24">
        <f t="shared" si="5"/>
        <v>11696</v>
      </c>
    </row>
    <row r="148" spans="1:16" x14ac:dyDescent="0.3">
      <c r="A148" s="5">
        <v>44103</v>
      </c>
      <c r="B148" s="11">
        <v>780</v>
      </c>
      <c r="C148" s="11">
        <f t="shared" si="6"/>
        <v>-14</v>
      </c>
      <c r="D148" s="11">
        <v>42</v>
      </c>
      <c r="E148" s="11">
        <f t="shared" si="1"/>
        <v>1</v>
      </c>
      <c r="F148" s="18">
        <f>B148/Лист1!H148</f>
        <v>0.15219512195121951</v>
      </c>
      <c r="G148" s="19">
        <f>D148/Лист1!H148</f>
        <v>8.1951219512195125E-3</v>
      </c>
      <c r="H148" s="13">
        <v>1473</v>
      </c>
      <c r="I148" s="20">
        <f t="shared" si="2"/>
        <v>11</v>
      </c>
      <c r="J148" s="11">
        <v>26</v>
      </c>
      <c r="K148" s="11">
        <v>229</v>
      </c>
      <c r="L148" s="13">
        <f t="shared" si="3"/>
        <v>256</v>
      </c>
      <c r="M148" s="11">
        <v>42</v>
      </c>
      <c r="N148" s="11">
        <v>1175</v>
      </c>
      <c r="O148" s="22">
        <f t="shared" si="7"/>
        <v>2048</v>
      </c>
      <c r="P148" s="24">
        <f t="shared" si="5"/>
        <v>11784</v>
      </c>
    </row>
    <row r="149" spans="1:16" x14ac:dyDescent="0.3">
      <c r="A149" s="5">
        <v>44104</v>
      </c>
      <c r="B149" s="11">
        <v>814</v>
      </c>
      <c r="C149" s="11">
        <f t="shared" si="6"/>
        <v>34</v>
      </c>
      <c r="D149" s="11">
        <v>44</v>
      </c>
      <c r="E149" s="11">
        <f t="shared" si="1"/>
        <v>2</v>
      </c>
      <c r="F149" s="18">
        <f>B149/Лист1!H149</f>
        <v>0.15519542421353671</v>
      </c>
      <c r="G149" s="19">
        <f>D149/Лист1!H149</f>
        <v>8.3889418493803616E-3</v>
      </c>
      <c r="H149" s="13">
        <v>1488</v>
      </c>
      <c r="I149" s="20">
        <f t="shared" si="2"/>
        <v>15</v>
      </c>
      <c r="J149" s="11">
        <v>26</v>
      </c>
      <c r="K149" s="11">
        <v>227</v>
      </c>
      <c r="L149" s="13">
        <f t="shared" si="3"/>
        <v>255</v>
      </c>
      <c r="M149" s="11">
        <v>42</v>
      </c>
      <c r="N149" s="11">
        <v>1191</v>
      </c>
      <c r="O149" s="22">
        <f t="shared" si="7"/>
        <v>2040</v>
      </c>
      <c r="P149" s="24">
        <f t="shared" si="5"/>
        <v>11904</v>
      </c>
    </row>
    <row r="150" spans="1:16" x14ac:dyDescent="0.3">
      <c r="A150" s="5">
        <v>44105</v>
      </c>
      <c r="B150" s="11">
        <v>837</v>
      </c>
      <c r="C150" s="11">
        <f t="shared" si="6"/>
        <v>23</v>
      </c>
      <c r="D150" s="11">
        <v>44</v>
      </c>
      <c r="E150" s="11">
        <f t="shared" si="1"/>
        <v>0</v>
      </c>
      <c r="F150" s="18">
        <f>B150/Лист1!H150</f>
        <v>0.1557499069594343</v>
      </c>
      <c r="G150" s="19">
        <f>D150/Лист1!H150</f>
        <v>8.1875697804242656E-3</v>
      </c>
      <c r="H150" s="13">
        <v>1494</v>
      </c>
      <c r="I150" s="20">
        <f t="shared" si="2"/>
        <v>6</v>
      </c>
      <c r="J150" s="11">
        <v>27</v>
      </c>
      <c r="K150" s="11">
        <v>214</v>
      </c>
      <c r="L150" s="13">
        <f t="shared" si="3"/>
        <v>243</v>
      </c>
      <c r="M150" s="11">
        <v>44</v>
      </c>
      <c r="N150" s="11">
        <v>1207</v>
      </c>
      <c r="O150" s="22">
        <f t="shared" si="7"/>
        <v>1944</v>
      </c>
      <c r="P150" s="24">
        <f t="shared" si="5"/>
        <v>11952</v>
      </c>
    </row>
    <row r="151" spans="1:16" x14ac:dyDescent="0.3">
      <c r="A151" s="5">
        <v>44106</v>
      </c>
      <c r="B151" s="11">
        <v>857</v>
      </c>
      <c r="C151" s="11">
        <f t="shared" si="6"/>
        <v>20</v>
      </c>
      <c r="D151" s="11">
        <v>47</v>
      </c>
      <c r="E151" s="11">
        <f t="shared" si="1"/>
        <v>3</v>
      </c>
      <c r="F151" s="18">
        <f>B151/Лист1!H151</f>
        <v>0.15647252145335036</v>
      </c>
      <c r="G151" s="19">
        <f>D151/Лист1!H151</f>
        <v>8.581340149716999E-3</v>
      </c>
      <c r="H151" s="13">
        <v>1526</v>
      </c>
      <c r="I151" s="20">
        <f t="shared" si="2"/>
        <v>32</v>
      </c>
      <c r="J151" s="66"/>
      <c r="K151" s="66"/>
      <c r="L151" s="67"/>
      <c r="M151" s="66"/>
      <c r="N151" s="66"/>
      <c r="O151" s="22"/>
      <c r="P151" s="24">
        <f t="shared" si="5"/>
        <v>12208</v>
      </c>
    </row>
    <row r="152" spans="1:16" x14ac:dyDescent="0.3">
      <c r="A152" s="5">
        <v>44107</v>
      </c>
      <c r="B152" s="11">
        <v>887</v>
      </c>
      <c r="C152" s="11">
        <f t="shared" si="6"/>
        <v>30</v>
      </c>
      <c r="D152" s="11">
        <v>50</v>
      </c>
      <c r="E152" s="11">
        <f t="shared" si="1"/>
        <v>3</v>
      </c>
      <c r="F152" s="18">
        <f>B152/Лист1!H152</f>
        <v>0.15956107213527612</v>
      </c>
      <c r="G152" s="19">
        <f>D152/Лист1!H152</f>
        <v>8.9944234574563763E-3</v>
      </c>
      <c r="H152" s="13">
        <v>1550</v>
      </c>
      <c r="I152" s="20">
        <f t="shared" si="2"/>
        <v>24</v>
      </c>
      <c r="J152" s="66"/>
      <c r="K152" s="66"/>
      <c r="L152" s="67"/>
      <c r="M152" s="66"/>
      <c r="N152" s="66"/>
      <c r="O152" s="22"/>
      <c r="P152" s="24">
        <f t="shared" si="5"/>
        <v>12400</v>
      </c>
    </row>
    <row r="153" spans="1:16" x14ac:dyDescent="0.3">
      <c r="A153" s="5">
        <v>44108</v>
      </c>
      <c r="B153" s="11">
        <v>912</v>
      </c>
      <c r="C153" s="11">
        <f t="shared" si="6"/>
        <v>25</v>
      </c>
      <c r="D153" s="11">
        <v>54</v>
      </c>
      <c r="E153" s="11">
        <f t="shared" si="1"/>
        <v>4</v>
      </c>
      <c r="F153" s="18">
        <f>B153/Лист1!H153</f>
        <v>0.16019673282979097</v>
      </c>
      <c r="G153" s="19">
        <f>D153/Лист1!H153</f>
        <v>9.4853328649218346E-3</v>
      </c>
      <c r="H153" s="13">
        <v>1558</v>
      </c>
      <c r="I153" s="20">
        <f t="shared" si="2"/>
        <v>8</v>
      </c>
      <c r="J153" s="66"/>
      <c r="K153" s="66"/>
      <c r="L153" s="67"/>
      <c r="M153" s="66"/>
      <c r="N153" s="66"/>
      <c r="O153" s="22"/>
      <c r="P153" s="24">
        <f t="shared" si="5"/>
        <v>12464</v>
      </c>
    </row>
    <row r="154" spans="1:16" x14ac:dyDescent="0.3">
      <c r="A154" s="5">
        <v>44109</v>
      </c>
      <c r="B154" s="11">
        <v>917</v>
      </c>
      <c r="C154" s="11">
        <f t="shared" si="6"/>
        <v>5</v>
      </c>
      <c r="D154" s="11">
        <v>56</v>
      </c>
      <c r="E154" s="11">
        <f t="shared" si="1"/>
        <v>2</v>
      </c>
      <c r="F154" s="18">
        <f>B154/Лист1!H154</f>
        <v>0.16006283819165648</v>
      </c>
      <c r="G154" s="19">
        <f>D154/Лист1!H154</f>
        <v>9.774829813230931E-3</v>
      </c>
      <c r="H154" s="13">
        <v>1558</v>
      </c>
      <c r="I154" s="20">
        <f t="shared" si="2"/>
        <v>0</v>
      </c>
      <c r="J154" s="11">
        <v>35</v>
      </c>
      <c r="K154" s="11">
        <v>238</v>
      </c>
      <c r="L154" s="13">
        <f t="shared" ref="L154:L189" si="8">H154-M154-N154</f>
        <v>273</v>
      </c>
      <c r="M154" s="11">
        <v>46</v>
      </c>
      <c r="N154" s="11">
        <v>1239</v>
      </c>
      <c r="O154" s="22">
        <f t="shared" si="7"/>
        <v>2184</v>
      </c>
      <c r="P154" s="24">
        <f t="shared" si="5"/>
        <v>12464</v>
      </c>
    </row>
    <row r="155" spans="1:16" x14ac:dyDescent="0.3">
      <c r="A155" s="5">
        <v>44110</v>
      </c>
      <c r="B155" s="11">
        <v>930</v>
      </c>
      <c r="C155" s="11">
        <f t="shared" si="6"/>
        <v>13</v>
      </c>
      <c r="D155" s="11">
        <v>59</v>
      </c>
      <c r="E155" s="11">
        <f t="shared" si="1"/>
        <v>3</v>
      </c>
      <c r="F155" s="18">
        <f>B155/Лист1!H155</f>
        <v>0.15932842213465823</v>
      </c>
      <c r="G155" s="19">
        <f>D155/Лист1!H155</f>
        <v>1.0107932156929929E-2</v>
      </c>
      <c r="H155" s="13">
        <v>1573</v>
      </c>
      <c r="I155" s="20">
        <f t="shared" si="2"/>
        <v>15</v>
      </c>
      <c r="J155" s="66"/>
      <c r="K155" s="66"/>
      <c r="L155" s="67"/>
      <c r="M155" s="66"/>
      <c r="N155" s="66"/>
      <c r="O155" s="22"/>
      <c r="P155" s="24">
        <f t="shared" si="5"/>
        <v>12584</v>
      </c>
    </row>
    <row r="156" spans="1:16" x14ac:dyDescent="0.3">
      <c r="A156" s="5">
        <v>44111</v>
      </c>
      <c r="B156" s="11">
        <v>971</v>
      </c>
      <c r="C156" s="11">
        <f t="shared" si="6"/>
        <v>41</v>
      </c>
      <c r="D156" s="11">
        <v>57</v>
      </c>
      <c r="E156" s="11">
        <f t="shared" si="1"/>
        <v>-2</v>
      </c>
      <c r="F156" s="18">
        <f>B156/Лист1!H156</f>
        <v>0.15829801108575156</v>
      </c>
      <c r="G156" s="19">
        <f>D156/Лист1!H156</f>
        <v>9.2924682099771762E-3</v>
      </c>
      <c r="H156" s="13">
        <v>1592</v>
      </c>
      <c r="I156" s="20">
        <f t="shared" si="2"/>
        <v>19</v>
      </c>
      <c r="J156" s="11">
        <v>35</v>
      </c>
      <c r="K156" s="11">
        <v>249</v>
      </c>
      <c r="L156" s="13">
        <f t="shared" si="8"/>
        <v>284</v>
      </c>
      <c r="M156" s="11">
        <v>46</v>
      </c>
      <c r="N156" s="11">
        <v>1262</v>
      </c>
      <c r="O156" s="22">
        <f t="shared" si="7"/>
        <v>2272</v>
      </c>
      <c r="P156" s="24">
        <f t="shared" si="5"/>
        <v>12736</v>
      </c>
    </row>
    <row r="157" spans="1:16" x14ac:dyDescent="0.3">
      <c r="A157" s="5">
        <v>44112</v>
      </c>
      <c r="B157" s="11">
        <v>1033</v>
      </c>
      <c r="C157" s="11">
        <f t="shared" si="6"/>
        <v>62</v>
      </c>
      <c r="D157" s="11">
        <v>53</v>
      </c>
      <c r="E157" s="11">
        <f t="shared" si="1"/>
        <v>-4</v>
      </c>
      <c r="F157" s="18">
        <f>B157/Лист1!H157</f>
        <v>0.16085331672376207</v>
      </c>
      <c r="G157" s="19">
        <f>D157/Лист1!H157</f>
        <v>8.2528807225163495E-3</v>
      </c>
      <c r="H157" s="13">
        <v>1627</v>
      </c>
      <c r="I157" s="20">
        <f t="shared" si="2"/>
        <v>35</v>
      </c>
      <c r="J157" s="66"/>
      <c r="K157" s="66"/>
      <c r="L157" s="67"/>
      <c r="M157" s="66"/>
      <c r="N157" s="66"/>
      <c r="O157" s="22"/>
      <c r="P157" s="24">
        <f t="shared" si="5"/>
        <v>13016</v>
      </c>
    </row>
    <row r="158" spans="1:16" x14ac:dyDescent="0.3">
      <c r="A158" s="5">
        <v>44113</v>
      </c>
      <c r="B158" s="11">
        <v>1063</v>
      </c>
      <c r="C158" s="11">
        <f t="shared" si="6"/>
        <v>30</v>
      </c>
      <c r="D158" s="11">
        <v>56</v>
      </c>
      <c r="E158" s="11">
        <f t="shared" si="1"/>
        <v>3</v>
      </c>
      <c r="F158" s="18">
        <f>B158/Лист1!H158</f>
        <v>0.15595657276995306</v>
      </c>
      <c r="G158" s="19">
        <f>D158/Лист1!H158</f>
        <v>8.2159624413145546E-3</v>
      </c>
      <c r="H158" s="13">
        <v>1652</v>
      </c>
      <c r="I158" s="20">
        <f t="shared" si="2"/>
        <v>25</v>
      </c>
      <c r="J158" s="66"/>
      <c r="K158" s="66"/>
      <c r="L158" s="67"/>
      <c r="M158" s="66"/>
      <c r="N158" s="66"/>
      <c r="O158" s="22"/>
      <c r="P158" s="24">
        <f t="shared" si="5"/>
        <v>13216</v>
      </c>
    </row>
    <row r="159" spans="1:16" x14ac:dyDescent="0.3">
      <c r="A159" s="5">
        <v>44114</v>
      </c>
      <c r="B159" s="11">
        <v>1131</v>
      </c>
      <c r="C159" s="11">
        <f t="shared" si="6"/>
        <v>68</v>
      </c>
      <c r="D159" s="11">
        <v>58</v>
      </c>
      <c r="E159" s="11">
        <f t="shared" si="1"/>
        <v>2</v>
      </c>
      <c r="F159" s="18">
        <f>B159/Лист1!H159</f>
        <v>0.15554944299271076</v>
      </c>
      <c r="G159" s="19">
        <f>D159/Лист1!H159</f>
        <v>7.9768945124467066E-3</v>
      </c>
      <c r="H159" s="13">
        <v>1681</v>
      </c>
      <c r="I159" s="20">
        <f t="shared" si="2"/>
        <v>29</v>
      </c>
      <c r="J159" s="66"/>
      <c r="K159" s="66"/>
      <c r="L159" s="67"/>
      <c r="M159" s="66"/>
      <c r="N159" s="66"/>
      <c r="O159" s="22"/>
      <c r="P159" s="24">
        <f t="shared" si="5"/>
        <v>13448</v>
      </c>
    </row>
    <row r="160" spans="1:16" x14ac:dyDescent="0.3">
      <c r="A160" s="5">
        <v>44115</v>
      </c>
      <c r="B160" s="11">
        <v>1189</v>
      </c>
      <c r="C160" s="11">
        <f t="shared" si="6"/>
        <v>58</v>
      </c>
      <c r="D160" s="11">
        <v>59</v>
      </c>
      <c r="E160" s="11">
        <f t="shared" si="1"/>
        <v>1</v>
      </c>
      <c r="F160" s="18">
        <f>B160/Лист1!H160</f>
        <v>0.15624178712220763</v>
      </c>
      <c r="G160" s="19">
        <f>D160/Лист1!H160</f>
        <v>7.7529566360052564E-3</v>
      </c>
      <c r="H160" s="13">
        <v>1730</v>
      </c>
      <c r="I160" s="20">
        <f t="shared" si="2"/>
        <v>49</v>
      </c>
      <c r="J160" s="66"/>
      <c r="K160" s="66"/>
      <c r="L160" s="67"/>
      <c r="M160" s="66"/>
      <c r="N160" s="66"/>
      <c r="O160" s="22"/>
      <c r="P160" s="24">
        <f t="shared" si="5"/>
        <v>13840</v>
      </c>
    </row>
    <row r="161" spans="1:16" x14ac:dyDescent="0.3">
      <c r="A161" s="5">
        <v>44116</v>
      </c>
      <c r="B161" s="11">
        <v>1205</v>
      </c>
      <c r="C161" s="11">
        <f t="shared" si="6"/>
        <v>16</v>
      </c>
      <c r="D161" s="11">
        <v>62</v>
      </c>
      <c r="E161" s="11">
        <f t="shared" si="1"/>
        <v>3</v>
      </c>
      <c r="F161" s="18">
        <f>B161/Лист1!H161</f>
        <v>0.15724911914393841</v>
      </c>
      <c r="G161" s="19">
        <f>D161/Лист1!H161</f>
        <v>8.0908260472399851E-3</v>
      </c>
      <c r="H161" s="13">
        <v>1732</v>
      </c>
      <c r="I161" s="20">
        <f t="shared" si="2"/>
        <v>2</v>
      </c>
      <c r="J161" s="66"/>
      <c r="K161" s="66"/>
      <c r="L161" s="67"/>
      <c r="M161" s="66"/>
      <c r="N161" s="66"/>
      <c r="O161" s="22"/>
      <c r="P161" s="24">
        <f t="shared" si="5"/>
        <v>13856</v>
      </c>
    </row>
    <row r="162" spans="1:16" x14ac:dyDescent="0.3">
      <c r="A162" s="5">
        <v>44117</v>
      </c>
      <c r="B162" s="11">
        <v>1221</v>
      </c>
      <c r="C162" s="11">
        <f t="shared" si="6"/>
        <v>16</v>
      </c>
      <c r="D162" s="11">
        <v>65</v>
      </c>
      <c r="E162" s="11">
        <f t="shared" si="1"/>
        <v>3</v>
      </c>
      <c r="F162" s="18">
        <f>B162/Лист1!H162</f>
        <v>0.15075935300654403</v>
      </c>
      <c r="G162" s="19">
        <f>D162/Лист1!H162</f>
        <v>8.0256821829855531E-3</v>
      </c>
      <c r="H162" s="13">
        <v>1766</v>
      </c>
      <c r="I162" s="20">
        <f t="shared" si="2"/>
        <v>34</v>
      </c>
      <c r="J162" s="11">
        <v>35</v>
      </c>
      <c r="K162" s="11">
        <v>399</v>
      </c>
      <c r="L162" s="13">
        <f t="shared" si="8"/>
        <v>435</v>
      </c>
      <c r="M162" s="11">
        <v>47</v>
      </c>
      <c r="N162" s="11">
        <v>1284</v>
      </c>
      <c r="O162" s="22">
        <f t="shared" si="7"/>
        <v>3480</v>
      </c>
      <c r="P162" s="24">
        <f t="shared" si="5"/>
        <v>14128</v>
      </c>
    </row>
    <row r="163" spans="1:16" x14ac:dyDescent="0.3">
      <c r="A163" s="5">
        <v>44118</v>
      </c>
      <c r="B163" s="11">
        <v>1307</v>
      </c>
      <c r="C163" s="11">
        <f t="shared" si="6"/>
        <v>86</v>
      </c>
      <c r="D163" s="11">
        <v>64</v>
      </c>
      <c r="E163" s="11">
        <f t="shared" si="1"/>
        <v>-1</v>
      </c>
      <c r="F163" s="18">
        <f>B163/Лист1!H163</f>
        <v>0.15002295684113867</v>
      </c>
      <c r="G163" s="19">
        <f>D163/Лист1!H163</f>
        <v>7.3461891643709825E-3</v>
      </c>
      <c r="H163" s="13">
        <v>1793</v>
      </c>
      <c r="I163" s="20">
        <f t="shared" si="2"/>
        <v>27</v>
      </c>
      <c r="J163" s="11">
        <v>35</v>
      </c>
      <c r="K163" s="11">
        <v>407</v>
      </c>
      <c r="L163" s="13">
        <f t="shared" si="8"/>
        <v>443</v>
      </c>
      <c r="M163" s="11">
        <v>47</v>
      </c>
      <c r="N163" s="11">
        <v>1303</v>
      </c>
      <c r="O163" s="22">
        <f t="shared" si="7"/>
        <v>3544</v>
      </c>
      <c r="P163" s="24">
        <f t="shared" si="5"/>
        <v>14344</v>
      </c>
    </row>
    <row r="164" spans="1:16" x14ac:dyDescent="0.3">
      <c r="A164" s="5">
        <v>44119</v>
      </c>
      <c r="B164" s="11">
        <v>1380</v>
      </c>
      <c r="C164" s="11">
        <f t="shared" si="6"/>
        <v>73</v>
      </c>
      <c r="D164" s="11">
        <v>67</v>
      </c>
      <c r="E164" s="11">
        <f t="shared" si="1"/>
        <v>3</v>
      </c>
      <c r="F164" s="18">
        <f>B164/Лист1!H164</f>
        <v>0.15040871934604905</v>
      </c>
      <c r="G164" s="19">
        <f>D164/Лист1!H164</f>
        <v>7.3024523160762946E-3</v>
      </c>
      <c r="H164" s="13">
        <v>1827</v>
      </c>
      <c r="I164" s="20">
        <f t="shared" si="2"/>
        <v>34</v>
      </c>
      <c r="J164" s="11">
        <v>36</v>
      </c>
      <c r="K164" s="11">
        <v>432</v>
      </c>
      <c r="L164" s="13">
        <f t="shared" si="8"/>
        <v>468</v>
      </c>
      <c r="M164" s="11">
        <v>49</v>
      </c>
      <c r="N164" s="11">
        <v>1310</v>
      </c>
      <c r="O164" s="22">
        <f t="shared" si="7"/>
        <v>3744</v>
      </c>
      <c r="P164" s="24">
        <f t="shared" si="5"/>
        <v>14616</v>
      </c>
    </row>
    <row r="165" spans="1:16" x14ac:dyDescent="0.3">
      <c r="A165" s="5">
        <v>44120</v>
      </c>
      <c r="B165" s="11">
        <v>1425</v>
      </c>
      <c r="C165" s="11">
        <f t="shared" si="6"/>
        <v>45</v>
      </c>
      <c r="D165" s="11">
        <v>74</v>
      </c>
      <c r="E165" s="11">
        <f t="shared" si="1"/>
        <v>7</v>
      </c>
      <c r="F165" s="18">
        <f>B165/Лист1!H165</f>
        <v>0.1441578148710167</v>
      </c>
      <c r="G165" s="19">
        <f>D165/Лист1!H165</f>
        <v>7.4860900354071823E-3</v>
      </c>
      <c r="H165" s="13">
        <v>1857</v>
      </c>
      <c r="I165" s="20">
        <f t="shared" si="2"/>
        <v>30</v>
      </c>
      <c r="J165" s="11">
        <v>37</v>
      </c>
      <c r="K165" s="11">
        <v>437</v>
      </c>
      <c r="L165" s="13">
        <f t="shared" si="8"/>
        <v>474</v>
      </c>
      <c r="M165" s="11">
        <v>49</v>
      </c>
      <c r="N165" s="11">
        <v>1334</v>
      </c>
      <c r="O165" s="22">
        <f t="shared" si="7"/>
        <v>3792</v>
      </c>
      <c r="P165" s="24">
        <f t="shared" si="5"/>
        <v>14856</v>
      </c>
    </row>
    <row r="166" spans="1:16" x14ac:dyDescent="0.3">
      <c r="A166" s="5">
        <v>44121</v>
      </c>
      <c r="B166" s="11">
        <v>1450</v>
      </c>
      <c r="C166" s="11">
        <f t="shared" si="6"/>
        <v>25</v>
      </c>
      <c r="D166" s="11">
        <v>76</v>
      </c>
      <c r="E166" s="11">
        <f t="shared" si="1"/>
        <v>2</v>
      </c>
      <c r="F166" s="18">
        <f>B166/Лист1!H166</f>
        <v>0.1358695652173913</v>
      </c>
      <c r="G166" s="19">
        <f>D166/Лист1!H166</f>
        <v>7.1214392803598198E-3</v>
      </c>
      <c r="H166" s="13">
        <v>1893</v>
      </c>
      <c r="I166" s="20">
        <f t="shared" si="2"/>
        <v>36</v>
      </c>
      <c r="J166" s="66"/>
      <c r="K166" s="66"/>
      <c r="L166" s="67"/>
      <c r="M166" s="66"/>
      <c r="N166" s="66"/>
      <c r="O166" s="22"/>
      <c r="P166" s="24">
        <f t="shared" si="5"/>
        <v>15144</v>
      </c>
    </row>
    <row r="167" spans="1:16" x14ac:dyDescent="0.3">
      <c r="A167" s="5">
        <v>44122</v>
      </c>
      <c r="B167" s="11">
        <v>1484</v>
      </c>
      <c r="C167" s="11">
        <f t="shared" si="6"/>
        <v>34</v>
      </c>
      <c r="D167" s="11">
        <v>79</v>
      </c>
      <c r="E167" s="11">
        <f t="shared" si="1"/>
        <v>3</v>
      </c>
      <c r="F167" s="18">
        <f>B167/Лист1!H167</f>
        <v>0.13216957605985039</v>
      </c>
      <c r="G167" s="19">
        <f>D167/Лист1!H167</f>
        <v>7.0359814748842181E-3</v>
      </c>
      <c r="H167" s="13">
        <v>1906</v>
      </c>
      <c r="I167" s="20">
        <f t="shared" si="2"/>
        <v>13</v>
      </c>
      <c r="J167" s="66"/>
      <c r="K167" s="66"/>
      <c r="L167" s="67"/>
      <c r="M167" s="66"/>
      <c r="N167" s="66"/>
      <c r="O167" s="22"/>
      <c r="P167" s="24">
        <f t="shared" si="5"/>
        <v>15248</v>
      </c>
    </row>
    <row r="168" spans="1:16" x14ac:dyDescent="0.3">
      <c r="A168" s="5">
        <v>44123</v>
      </c>
      <c r="B168" s="11">
        <v>1500</v>
      </c>
      <c r="C168" s="11">
        <f t="shared" si="6"/>
        <v>16</v>
      </c>
      <c r="D168" s="11">
        <v>74</v>
      </c>
      <c r="E168" s="11">
        <f t="shared" si="1"/>
        <v>-5</v>
      </c>
      <c r="F168" s="18">
        <f>B168/Лист1!H168</f>
        <v>0.12960082944530846</v>
      </c>
      <c r="G168" s="19">
        <f>D168/Лист1!H168</f>
        <v>6.3936409193018837E-3</v>
      </c>
      <c r="H168" s="13">
        <v>1909</v>
      </c>
      <c r="I168" s="20">
        <f t="shared" si="2"/>
        <v>3</v>
      </c>
      <c r="J168" s="11">
        <v>47</v>
      </c>
      <c r="K168" s="11">
        <v>475</v>
      </c>
      <c r="L168" s="13">
        <f t="shared" si="8"/>
        <v>522</v>
      </c>
      <c r="M168" s="11">
        <v>50</v>
      </c>
      <c r="N168" s="11">
        <v>1337</v>
      </c>
      <c r="O168" s="22">
        <f t="shared" si="7"/>
        <v>4176</v>
      </c>
      <c r="P168" s="24">
        <f t="shared" si="5"/>
        <v>15272</v>
      </c>
    </row>
    <row r="169" spans="1:16" x14ac:dyDescent="0.3">
      <c r="A169" s="5">
        <v>44124</v>
      </c>
      <c r="B169" s="11">
        <v>1562</v>
      </c>
      <c r="C169" s="11">
        <f t="shared" si="6"/>
        <v>62</v>
      </c>
      <c r="D169" s="11">
        <v>88</v>
      </c>
      <c r="E169" s="11">
        <f t="shared" si="1"/>
        <v>14</v>
      </c>
      <c r="F169" s="18">
        <f>B169/Лист1!H169</f>
        <v>0.12631408701277697</v>
      </c>
      <c r="G169" s="19">
        <f>D169/Лист1!H169</f>
        <v>7.1162865922691247E-3</v>
      </c>
      <c r="H169" s="13">
        <v>1965</v>
      </c>
      <c r="I169" s="20">
        <f t="shared" si="2"/>
        <v>56</v>
      </c>
      <c r="J169" s="11">
        <v>51</v>
      </c>
      <c r="K169" s="11">
        <v>505</v>
      </c>
      <c r="L169" s="13">
        <f t="shared" si="8"/>
        <v>556</v>
      </c>
      <c r="M169" s="11">
        <v>50</v>
      </c>
      <c r="N169" s="11">
        <v>1359</v>
      </c>
      <c r="O169" s="22">
        <f t="shared" si="7"/>
        <v>4448</v>
      </c>
      <c r="P169" s="24">
        <f t="shared" si="5"/>
        <v>15720</v>
      </c>
    </row>
    <row r="170" spans="1:16" x14ac:dyDescent="0.3">
      <c r="A170" s="5">
        <v>44125</v>
      </c>
      <c r="B170" s="11">
        <v>1633</v>
      </c>
      <c r="C170" s="11">
        <f t="shared" si="6"/>
        <v>71</v>
      </c>
      <c r="D170" s="11">
        <v>93</v>
      </c>
      <c r="E170" s="11">
        <f t="shared" si="1"/>
        <v>5</v>
      </c>
      <c r="F170" s="18">
        <f>B170/Лист1!H170</f>
        <v>0.12159344750558451</v>
      </c>
      <c r="G170" s="19">
        <f>D170/Лист1!H170</f>
        <v>6.9247952345495162E-3</v>
      </c>
      <c r="H170" s="13">
        <v>2033</v>
      </c>
      <c r="I170" s="20">
        <f t="shared" si="2"/>
        <v>68</v>
      </c>
      <c r="J170" s="11">
        <v>54</v>
      </c>
      <c r="K170" s="11">
        <v>546</v>
      </c>
      <c r="L170" s="13">
        <f t="shared" si="8"/>
        <v>600</v>
      </c>
      <c r="M170" s="11">
        <v>50</v>
      </c>
      <c r="N170" s="11">
        <v>1383</v>
      </c>
      <c r="O170" s="22">
        <f t="shared" si="7"/>
        <v>4800</v>
      </c>
      <c r="P170" s="24">
        <f t="shared" si="5"/>
        <v>16264</v>
      </c>
    </row>
    <row r="171" spans="1:16" x14ac:dyDescent="0.3">
      <c r="A171" s="5">
        <v>44126</v>
      </c>
      <c r="B171" s="11">
        <v>1732</v>
      </c>
      <c r="C171" s="11">
        <f t="shared" si="6"/>
        <v>99</v>
      </c>
      <c r="D171" s="11">
        <v>107</v>
      </c>
      <c r="E171" s="11">
        <f t="shared" si="1"/>
        <v>14</v>
      </c>
      <c r="F171" s="18">
        <f>B171/Лист1!H171</f>
        <v>0.11791136224385594</v>
      </c>
      <c r="G171" s="19">
        <f>D171/Лист1!H171</f>
        <v>7.2843624480904076E-3</v>
      </c>
      <c r="H171" s="13">
        <v>2110</v>
      </c>
      <c r="I171" s="20">
        <f t="shared" si="2"/>
        <v>77</v>
      </c>
      <c r="J171" s="11">
        <v>56</v>
      </c>
      <c r="K171" s="11">
        <v>619</v>
      </c>
      <c r="L171" s="13">
        <f t="shared" si="8"/>
        <v>674</v>
      </c>
      <c r="M171" s="11">
        <v>52</v>
      </c>
      <c r="N171" s="11">
        <v>1384</v>
      </c>
      <c r="O171" s="22">
        <f t="shared" si="7"/>
        <v>5392</v>
      </c>
      <c r="P171" s="24">
        <f t="shared" si="5"/>
        <v>16880</v>
      </c>
    </row>
    <row r="172" spans="1:16" x14ac:dyDescent="0.3">
      <c r="A172" s="5">
        <v>44127</v>
      </c>
      <c r="B172" s="11">
        <v>1792</v>
      </c>
      <c r="C172" s="11">
        <f t="shared" si="6"/>
        <v>60</v>
      </c>
      <c r="D172" s="11">
        <v>112</v>
      </c>
      <c r="E172" s="11">
        <f t="shared" si="1"/>
        <v>5</v>
      </c>
      <c r="F172" s="18">
        <f>B172/Лист1!H172</f>
        <v>0.1117694754568702</v>
      </c>
      <c r="G172" s="19">
        <f>D172/Лист1!H172</f>
        <v>6.9855922160543876E-3</v>
      </c>
      <c r="H172" s="13">
        <v>2185</v>
      </c>
      <c r="I172" s="20">
        <f t="shared" si="2"/>
        <v>75</v>
      </c>
      <c r="J172" s="11"/>
      <c r="K172" s="11"/>
      <c r="L172" s="13"/>
      <c r="M172" s="11"/>
      <c r="N172" s="11"/>
      <c r="O172" s="22"/>
      <c r="P172" s="24">
        <f t="shared" si="5"/>
        <v>17480</v>
      </c>
    </row>
    <row r="173" spans="1:16" x14ac:dyDescent="0.3">
      <c r="A173" s="5">
        <v>44128</v>
      </c>
      <c r="B173" s="11">
        <v>1886</v>
      </c>
      <c r="C173" s="11">
        <f t="shared" si="6"/>
        <v>94</v>
      </c>
      <c r="D173" s="11">
        <v>127</v>
      </c>
      <c r="E173" s="11">
        <f t="shared" si="1"/>
        <v>15</v>
      </c>
      <c r="F173" s="18">
        <f>B173/Лист1!H173</f>
        <v>0.10876585928489042</v>
      </c>
      <c r="G173" s="19">
        <f>D173/Лист1!H173</f>
        <v>7.3241061130334484E-3</v>
      </c>
      <c r="H173" s="13">
        <v>2253</v>
      </c>
      <c r="I173" s="20">
        <f t="shared" si="2"/>
        <v>68</v>
      </c>
      <c r="J173" s="11"/>
      <c r="K173" s="11"/>
      <c r="L173" s="13"/>
      <c r="M173" s="11">
        <v>54</v>
      </c>
      <c r="N173" s="11"/>
      <c r="O173" s="22"/>
      <c r="P173" s="24">
        <f t="shared" si="5"/>
        <v>18024</v>
      </c>
    </row>
    <row r="174" spans="1:16" x14ac:dyDescent="0.3">
      <c r="A174" s="5">
        <v>44129</v>
      </c>
      <c r="B174" s="11">
        <v>1976</v>
      </c>
      <c r="C174" s="11">
        <f t="shared" si="6"/>
        <v>90</v>
      </c>
      <c r="D174" s="11">
        <v>138</v>
      </c>
      <c r="E174" s="11">
        <f t="shared" si="1"/>
        <v>11</v>
      </c>
      <c r="F174" s="18">
        <f>B174/Лист1!H174</f>
        <v>0.10829770908692316</v>
      </c>
      <c r="G174" s="19">
        <f>D174/Лист1!H174</f>
        <v>7.5633015455442293E-3</v>
      </c>
      <c r="H174" s="13">
        <v>2311</v>
      </c>
      <c r="I174" s="20">
        <f t="shared" si="2"/>
        <v>58</v>
      </c>
      <c r="J174" s="11"/>
      <c r="K174" s="11"/>
      <c r="L174" s="13"/>
      <c r="M174" s="11"/>
      <c r="N174" s="11"/>
      <c r="O174" s="22"/>
      <c r="P174" s="24">
        <f t="shared" si="5"/>
        <v>18488</v>
      </c>
    </row>
    <row r="175" spans="1:16" x14ac:dyDescent="0.3">
      <c r="A175" s="5">
        <v>44130</v>
      </c>
      <c r="B175" s="11">
        <v>2036</v>
      </c>
      <c r="C175" s="11">
        <f t="shared" si="6"/>
        <v>60</v>
      </c>
      <c r="D175" s="11">
        <v>146</v>
      </c>
      <c r="E175" s="11">
        <f t="shared" si="1"/>
        <v>8</v>
      </c>
      <c r="F175" s="18">
        <f>B175/Лист1!H175</f>
        <v>0.11040616018654086</v>
      </c>
      <c r="G175" s="19">
        <f>D175/Лист1!H175</f>
        <v>7.9171411528658961E-3</v>
      </c>
      <c r="H175" s="13">
        <v>2316</v>
      </c>
      <c r="I175" s="20">
        <f t="shared" si="2"/>
        <v>5</v>
      </c>
      <c r="J175" s="11">
        <v>68</v>
      </c>
      <c r="K175" s="11">
        <v>758</v>
      </c>
      <c r="L175" s="13">
        <f t="shared" si="8"/>
        <v>826</v>
      </c>
      <c r="M175" s="11">
        <v>54</v>
      </c>
      <c r="N175" s="11">
        <v>1436</v>
      </c>
      <c r="O175" s="22">
        <f t="shared" si="7"/>
        <v>6608</v>
      </c>
      <c r="P175" s="24">
        <f t="shared" si="5"/>
        <v>18528</v>
      </c>
    </row>
    <row r="176" spans="1:16" x14ac:dyDescent="0.3">
      <c r="A176" s="5">
        <v>44131</v>
      </c>
      <c r="B176" s="11">
        <v>2130</v>
      </c>
      <c r="C176" s="11">
        <f t="shared" si="6"/>
        <v>94</v>
      </c>
      <c r="D176" s="11">
        <v>149</v>
      </c>
      <c r="E176" s="11">
        <f t="shared" si="1"/>
        <v>3</v>
      </c>
      <c r="F176" s="18">
        <f>B176/Лист1!H176</f>
        <v>0.10468888233559422</v>
      </c>
      <c r="G176" s="19">
        <f>D176/Лист1!H176</f>
        <v>7.3233067924899243E-3</v>
      </c>
      <c r="H176" s="13">
        <v>2422</v>
      </c>
      <c r="I176" s="20">
        <f t="shared" si="2"/>
        <v>106</v>
      </c>
      <c r="J176" s="11">
        <v>69</v>
      </c>
      <c r="K176" s="11">
        <v>862</v>
      </c>
      <c r="L176" s="13">
        <f t="shared" si="8"/>
        <v>931</v>
      </c>
      <c r="M176" s="11">
        <v>55</v>
      </c>
      <c r="N176" s="11">
        <v>1436</v>
      </c>
      <c r="O176" s="22">
        <f t="shared" si="7"/>
        <v>7448</v>
      </c>
      <c r="P176" s="24">
        <f t="shared" si="5"/>
        <v>19376</v>
      </c>
    </row>
    <row r="177" spans="1:17" x14ac:dyDescent="0.3">
      <c r="A177" s="5">
        <v>44132</v>
      </c>
      <c r="B177" s="11">
        <v>2217</v>
      </c>
      <c r="C177" s="11">
        <f t="shared" si="6"/>
        <v>87</v>
      </c>
      <c r="D177" s="11">
        <v>145</v>
      </c>
      <c r="E177" s="11">
        <f t="shared" si="1"/>
        <v>-4</v>
      </c>
      <c r="F177" s="18">
        <f>B177/Лист1!H177</f>
        <v>9.8110368633004374E-2</v>
      </c>
      <c r="G177" s="19">
        <f>D177/Лист1!H177</f>
        <v>6.4167809886268093E-3</v>
      </c>
      <c r="H177" s="13">
        <v>2581</v>
      </c>
      <c r="I177" s="20">
        <f t="shared" si="2"/>
        <v>159</v>
      </c>
      <c r="J177" s="11">
        <v>69</v>
      </c>
      <c r="K177" s="11">
        <v>1024</v>
      </c>
      <c r="L177" s="13">
        <f t="shared" si="8"/>
        <v>1083</v>
      </c>
      <c r="M177" s="11">
        <v>55</v>
      </c>
      <c r="N177" s="11">
        <v>1443</v>
      </c>
      <c r="O177" s="22">
        <f t="shared" si="7"/>
        <v>8664</v>
      </c>
      <c r="P177" s="24">
        <f t="shared" si="5"/>
        <v>20648</v>
      </c>
    </row>
    <row r="178" spans="1:17" x14ac:dyDescent="0.3">
      <c r="A178" s="5">
        <v>44133</v>
      </c>
      <c r="B178" s="11">
        <v>2316</v>
      </c>
      <c r="C178" s="11">
        <f t="shared" si="6"/>
        <v>99</v>
      </c>
      <c r="D178" s="11">
        <v>162</v>
      </c>
      <c r="E178" s="11">
        <f t="shared" si="1"/>
        <v>17</v>
      </c>
      <c r="F178" s="18">
        <f>B178/Лист1!H178</f>
        <v>9.2252539334793868E-2</v>
      </c>
      <c r="G178" s="19">
        <f>D178/Лист1!H178</f>
        <v>6.4528978291177059E-3</v>
      </c>
      <c r="H178" s="13">
        <v>2737</v>
      </c>
      <c r="I178" s="20">
        <f t="shared" si="2"/>
        <v>156</v>
      </c>
      <c r="J178" s="11">
        <v>81</v>
      </c>
      <c r="K178" s="11">
        <v>1156</v>
      </c>
      <c r="L178" s="13">
        <f t="shared" si="8"/>
        <v>1237</v>
      </c>
      <c r="M178" s="11">
        <v>56</v>
      </c>
      <c r="N178" s="11">
        <v>1444</v>
      </c>
      <c r="O178" s="22">
        <f t="shared" si="7"/>
        <v>9896</v>
      </c>
      <c r="P178" s="24">
        <f t="shared" si="5"/>
        <v>21896</v>
      </c>
    </row>
    <row r="179" spans="1:17" x14ac:dyDescent="0.3">
      <c r="A179" s="5">
        <v>44134</v>
      </c>
      <c r="B179" s="11">
        <v>2376</v>
      </c>
      <c r="C179" s="11">
        <f t="shared" si="6"/>
        <v>60</v>
      </c>
      <c r="D179" s="11">
        <v>167</v>
      </c>
      <c r="E179" s="11">
        <f t="shared" si="1"/>
        <v>5</v>
      </c>
      <c r="F179" s="18">
        <f>B179/Лист1!H179</f>
        <v>8.7256702166727873E-2</v>
      </c>
      <c r="G179" s="19">
        <f>D179/Лист1!H179</f>
        <v>6.132941608520015E-3</v>
      </c>
      <c r="H179" s="13">
        <v>2897</v>
      </c>
      <c r="I179" s="20">
        <f t="shared" si="2"/>
        <v>160</v>
      </c>
      <c r="J179" s="11">
        <v>90</v>
      </c>
      <c r="K179" s="11">
        <v>1306</v>
      </c>
      <c r="L179" s="13">
        <f t="shared" si="8"/>
        <v>1396</v>
      </c>
      <c r="M179" s="11">
        <v>57</v>
      </c>
      <c r="N179" s="11">
        <v>1444</v>
      </c>
      <c r="O179" s="22">
        <f t="shared" si="7"/>
        <v>11168</v>
      </c>
      <c r="P179" s="24">
        <f t="shared" si="5"/>
        <v>23176</v>
      </c>
    </row>
    <row r="180" spans="1:17" x14ac:dyDescent="0.3">
      <c r="A180" s="5">
        <v>44135</v>
      </c>
      <c r="B180" s="11">
        <v>2447</v>
      </c>
      <c r="C180" s="11">
        <f t="shared" si="6"/>
        <v>71</v>
      </c>
      <c r="D180" s="11">
        <v>165</v>
      </c>
      <c r="E180" s="11">
        <f t="shared" si="1"/>
        <v>-2</v>
      </c>
      <c r="F180" s="18">
        <f>B180/Лист1!H180</f>
        <v>8.183946488294315E-2</v>
      </c>
      <c r="G180" s="19">
        <f>D180/Лист1!H180</f>
        <v>5.5183946488294314E-3</v>
      </c>
      <c r="H180" s="13">
        <v>3055</v>
      </c>
      <c r="I180" s="20">
        <f t="shared" si="2"/>
        <v>158</v>
      </c>
      <c r="J180" s="11"/>
      <c r="K180" s="11"/>
      <c r="L180" s="13"/>
      <c r="M180" s="11"/>
      <c r="N180" s="11"/>
      <c r="O180" s="22"/>
      <c r="P180" s="24">
        <f t="shared" si="5"/>
        <v>24440</v>
      </c>
    </row>
    <row r="181" spans="1:17" x14ac:dyDescent="0.3">
      <c r="A181" s="5">
        <v>44136</v>
      </c>
      <c r="B181" s="11">
        <v>2612</v>
      </c>
      <c r="C181" s="11">
        <f t="shared" si="6"/>
        <v>165</v>
      </c>
      <c r="D181" s="11">
        <v>166</v>
      </c>
      <c r="E181" s="11">
        <f t="shared" si="1"/>
        <v>1</v>
      </c>
      <c r="F181" s="18">
        <f>B181/Лист1!H181</f>
        <v>8.2868020304568524E-2</v>
      </c>
      <c r="G181" s="19">
        <f>D181/Лист1!H181</f>
        <v>5.2664974619289337E-3</v>
      </c>
      <c r="H181" s="13">
        <v>3169</v>
      </c>
      <c r="I181" s="20">
        <f t="shared" si="2"/>
        <v>114</v>
      </c>
      <c r="J181" s="11"/>
      <c r="K181" s="11"/>
      <c r="L181" s="13"/>
      <c r="M181" s="11"/>
      <c r="N181" s="11"/>
      <c r="O181" s="22"/>
      <c r="P181" s="24">
        <f t="shared" si="5"/>
        <v>25352</v>
      </c>
      <c r="Q181" s="69">
        <f>P181*15</f>
        <v>380280</v>
      </c>
    </row>
    <row r="182" spans="1:17" x14ac:dyDescent="0.3">
      <c r="A182" s="5">
        <v>44137</v>
      </c>
      <c r="B182" s="11">
        <v>2680</v>
      </c>
      <c r="C182" s="11">
        <f t="shared" si="6"/>
        <v>68</v>
      </c>
      <c r="D182" s="11">
        <v>169</v>
      </c>
      <c r="E182" s="11">
        <f t="shared" si="1"/>
        <v>3</v>
      </c>
      <c r="F182" s="18">
        <f>B182/Лист1!H182</f>
        <v>8.3123972581495606E-2</v>
      </c>
      <c r="G182" s="19">
        <f>D182/Лист1!H182</f>
        <v>5.2417728978629693E-3</v>
      </c>
      <c r="H182" s="13">
        <v>3226</v>
      </c>
      <c r="I182" s="20">
        <f t="shared" si="2"/>
        <v>57</v>
      </c>
      <c r="J182" s="11">
        <v>100</v>
      </c>
      <c r="K182" s="11">
        <v>1595</v>
      </c>
      <c r="L182" s="13">
        <f t="shared" si="8"/>
        <v>1695</v>
      </c>
      <c r="M182" s="11">
        <v>60</v>
      </c>
      <c r="N182" s="11">
        <v>1471</v>
      </c>
      <c r="O182" s="22">
        <f t="shared" si="7"/>
        <v>13560</v>
      </c>
      <c r="P182" s="24">
        <f t="shared" si="5"/>
        <v>25808</v>
      </c>
    </row>
    <row r="183" spans="1:17" x14ac:dyDescent="0.3">
      <c r="A183" s="5">
        <v>44138</v>
      </c>
      <c r="B183" s="11">
        <v>2841</v>
      </c>
      <c r="C183" s="11">
        <f t="shared" si="6"/>
        <v>161</v>
      </c>
      <c r="D183" s="11">
        <v>180</v>
      </c>
      <c r="E183" s="11">
        <f t="shared" si="1"/>
        <v>11</v>
      </c>
      <c r="F183" s="18">
        <f>B183/Лист1!H183</f>
        <v>8.3289357959542662E-2</v>
      </c>
      <c r="G183" s="19">
        <f>D183/Лист1!H183</f>
        <v>5.2770448548812663E-3</v>
      </c>
      <c r="H183" s="13">
        <v>3374</v>
      </c>
      <c r="I183" s="20">
        <f t="shared" si="2"/>
        <v>148</v>
      </c>
      <c r="J183" s="11">
        <v>106</v>
      </c>
      <c r="K183" s="11">
        <v>1733</v>
      </c>
      <c r="L183" s="13">
        <f t="shared" si="8"/>
        <v>1839</v>
      </c>
      <c r="M183" s="11">
        <v>60</v>
      </c>
      <c r="N183" s="11">
        <v>1475</v>
      </c>
      <c r="O183" s="22">
        <f t="shared" si="7"/>
        <v>14712</v>
      </c>
      <c r="P183" s="24">
        <f t="shared" si="5"/>
        <v>26992</v>
      </c>
    </row>
    <row r="184" spans="1:17" x14ac:dyDescent="0.3">
      <c r="A184" s="5">
        <v>44139</v>
      </c>
      <c r="B184" s="11">
        <v>2922</v>
      </c>
      <c r="C184" s="11">
        <f t="shared" si="6"/>
        <v>81</v>
      </c>
      <c r="D184" s="11">
        <v>210</v>
      </c>
      <c r="E184" s="11">
        <f t="shared" si="1"/>
        <v>30</v>
      </c>
      <c r="F184" s="18">
        <f>B184/Лист1!H184</f>
        <v>7.7752055559990416E-2</v>
      </c>
      <c r="G184" s="19">
        <f>D184/Лист1!H184</f>
        <v>5.5879300710465398E-3</v>
      </c>
      <c r="H184" s="13">
        <v>3577</v>
      </c>
      <c r="I184" s="20">
        <f t="shared" si="2"/>
        <v>203</v>
      </c>
      <c r="J184" s="11">
        <v>104</v>
      </c>
      <c r="K184" s="11">
        <v>1934</v>
      </c>
      <c r="L184" s="13">
        <f t="shared" si="8"/>
        <v>2038</v>
      </c>
      <c r="M184" s="11">
        <v>63</v>
      </c>
      <c r="N184" s="11">
        <v>1476</v>
      </c>
      <c r="O184" s="22">
        <f t="shared" si="7"/>
        <v>16304</v>
      </c>
      <c r="P184" s="24">
        <f t="shared" si="5"/>
        <v>28616</v>
      </c>
    </row>
    <row r="185" spans="1:17" x14ac:dyDescent="0.3">
      <c r="A185" s="5">
        <v>44140</v>
      </c>
      <c r="B185" s="11">
        <v>3191</v>
      </c>
      <c r="C185" s="11">
        <f t="shared" si="6"/>
        <v>269</v>
      </c>
      <c r="D185" s="11">
        <v>239</v>
      </c>
      <c r="E185" s="11">
        <f t="shared" si="1"/>
        <v>29</v>
      </c>
      <c r="F185" s="18">
        <f>B185/Лист1!H185</f>
        <v>7.7492835980377872E-2</v>
      </c>
      <c r="G185" s="19">
        <f>D185/Лист1!H185</f>
        <v>5.8040701345378597E-3</v>
      </c>
      <c r="H185" s="13">
        <v>3781</v>
      </c>
      <c r="I185" s="20">
        <f t="shared" si="2"/>
        <v>204</v>
      </c>
      <c r="J185" s="11"/>
      <c r="K185" s="11"/>
      <c r="L185" s="13"/>
      <c r="M185" s="11"/>
      <c r="N185" s="11"/>
      <c r="O185" s="22"/>
      <c r="P185" s="24">
        <f t="shared" si="5"/>
        <v>30248</v>
      </c>
    </row>
    <row r="186" spans="1:17" x14ac:dyDescent="0.3">
      <c r="A186" s="5">
        <v>44141</v>
      </c>
      <c r="B186" s="11">
        <v>3424</v>
      </c>
      <c r="C186" s="11">
        <f t="shared" si="6"/>
        <v>233</v>
      </c>
      <c r="D186" s="11">
        <v>250</v>
      </c>
      <c r="E186" s="11">
        <f t="shared" si="1"/>
        <v>11</v>
      </c>
      <c r="F186" s="18">
        <f>B186/Лист1!H186</f>
        <v>7.7610045786300375E-2</v>
      </c>
      <c r="G186" s="19">
        <f>D186/Лист1!H186</f>
        <v>5.6666213336959972E-3</v>
      </c>
      <c r="H186" s="13">
        <v>4074</v>
      </c>
      <c r="I186" s="20">
        <f t="shared" si="2"/>
        <v>293</v>
      </c>
      <c r="J186" s="11">
        <v>139</v>
      </c>
      <c r="K186" s="11">
        <v>2347</v>
      </c>
      <c r="L186" s="13">
        <f t="shared" si="8"/>
        <v>2513</v>
      </c>
      <c r="M186" s="11">
        <v>69</v>
      </c>
      <c r="N186" s="11">
        <v>1492</v>
      </c>
      <c r="O186" s="22">
        <f t="shared" si="7"/>
        <v>20104</v>
      </c>
      <c r="P186" s="24">
        <f t="shared" si="5"/>
        <v>32592</v>
      </c>
    </row>
    <row r="187" spans="1:17" x14ac:dyDescent="0.3">
      <c r="A187" s="5">
        <v>44142</v>
      </c>
      <c r="B187" s="11">
        <v>3563</v>
      </c>
      <c r="C187" s="11">
        <f t="shared" si="6"/>
        <v>139</v>
      </c>
      <c r="D187" s="11">
        <v>257</v>
      </c>
      <c r="E187" s="11">
        <f t="shared" si="1"/>
        <v>7</v>
      </c>
      <c r="F187" s="18">
        <f>B187/Лист1!H187</f>
        <v>7.5532095310777578E-2</v>
      </c>
      <c r="G187" s="19">
        <f>D187/Лист1!H187</f>
        <v>5.4481472059696428E-3</v>
      </c>
      <c r="H187" s="13">
        <v>4224</v>
      </c>
      <c r="I187" s="20">
        <f t="shared" si="2"/>
        <v>150</v>
      </c>
      <c r="J187" s="11"/>
      <c r="K187" s="11"/>
      <c r="L187" s="13"/>
      <c r="M187" s="11"/>
      <c r="N187" s="11"/>
      <c r="O187" s="22"/>
      <c r="P187" s="24">
        <f t="shared" si="5"/>
        <v>33792</v>
      </c>
    </row>
    <row r="188" spans="1:17" x14ac:dyDescent="0.3">
      <c r="A188" s="5">
        <v>44143</v>
      </c>
      <c r="B188" s="11">
        <v>3715</v>
      </c>
      <c r="C188" s="11">
        <f t="shared" si="6"/>
        <v>152</v>
      </c>
      <c r="D188" s="11">
        <v>271</v>
      </c>
      <c r="E188" s="11">
        <f t="shared" si="1"/>
        <v>14</v>
      </c>
      <c r="F188" s="18">
        <f>B188/Лист1!H188</f>
        <v>7.5742130158212365E-2</v>
      </c>
      <c r="G188" s="19">
        <f>D188/Лист1!H188</f>
        <v>5.5251998042733647E-3</v>
      </c>
      <c r="H188" s="13">
        <v>4495</v>
      </c>
      <c r="I188" s="20">
        <f t="shared" si="2"/>
        <v>271</v>
      </c>
      <c r="J188" s="11"/>
      <c r="K188" s="11"/>
      <c r="L188" s="13"/>
      <c r="M188" s="11"/>
      <c r="N188" s="11"/>
      <c r="O188" s="22"/>
      <c r="P188" s="24">
        <f t="shared" si="5"/>
        <v>35960</v>
      </c>
    </row>
    <row r="189" spans="1:17" x14ac:dyDescent="0.3">
      <c r="A189" s="5">
        <v>44144</v>
      </c>
      <c r="B189" s="11">
        <v>3822</v>
      </c>
      <c r="C189" s="11">
        <f t="shared" si="6"/>
        <v>107</v>
      </c>
      <c r="D189" s="11">
        <v>272</v>
      </c>
      <c r="E189" s="11">
        <f t="shared" si="1"/>
        <v>1</v>
      </c>
      <c r="F189" s="18">
        <f>B189/Лист1!H189</f>
        <v>7.7861755658320944E-2</v>
      </c>
      <c r="G189" s="19">
        <f>D189/Лист1!H189</f>
        <v>5.5411819830097579E-3</v>
      </c>
      <c r="H189" s="13">
        <v>4514</v>
      </c>
      <c r="I189" s="20">
        <f t="shared" si="2"/>
        <v>19</v>
      </c>
      <c r="J189" s="11">
        <v>182</v>
      </c>
      <c r="K189" s="11">
        <v>2752</v>
      </c>
      <c r="L189" s="13">
        <f t="shared" si="8"/>
        <v>2934</v>
      </c>
      <c r="M189" s="11">
        <v>79</v>
      </c>
      <c r="N189" s="11">
        <v>1501</v>
      </c>
      <c r="O189" s="22">
        <f t="shared" si="7"/>
        <v>23472</v>
      </c>
      <c r="P189" s="24">
        <f t="shared" si="5"/>
        <v>36112</v>
      </c>
    </row>
    <row r="190" spans="1:17" x14ac:dyDescent="0.3">
      <c r="A190" s="5">
        <v>44145</v>
      </c>
      <c r="B190" s="11">
        <v>4004</v>
      </c>
      <c r="C190" s="11">
        <f t="shared" si="6"/>
        <v>182</v>
      </c>
      <c r="D190" s="11">
        <v>270</v>
      </c>
      <c r="E190" s="11">
        <f t="shared" si="1"/>
        <v>-2</v>
      </c>
      <c r="F190" s="18">
        <f>B190/Лист1!H190</f>
        <v>7.7115673510265395E-2</v>
      </c>
      <c r="G190" s="19">
        <f>D190/Лист1!H190</f>
        <v>5.2001078540888255E-3</v>
      </c>
      <c r="H190" s="13">
        <v>4734</v>
      </c>
      <c r="I190" s="20">
        <f t="shared" si="2"/>
        <v>220</v>
      </c>
      <c r="J190" s="11"/>
      <c r="K190" s="11"/>
      <c r="L190" s="11"/>
      <c r="M190" s="11"/>
      <c r="N190" s="11"/>
      <c r="P190" s="24">
        <f t="shared" si="5"/>
        <v>37872</v>
      </c>
    </row>
    <row r="191" spans="1:17" x14ac:dyDescent="0.3">
      <c r="A191" s="5">
        <v>44146</v>
      </c>
      <c r="B191" s="11"/>
      <c r="C191" s="11"/>
      <c r="D191" s="11"/>
      <c r="E191" s="11"/>
      <c r="F191" s="18"/>
      <c r="G191" s="11"/>
      <c r="H191" s="11"/>
      <c r="I191" s="11"/>
      <c r="J191" s="11"/>
      <c r="K191" s="11"/>
      <c r="L191" s="11"/>
      <c r="M191" s="11"/>
      <c r="N191" s="11"/>
    </row>
    <row r="192" spans="1:17" x14ac:dyDescent="0.3">
      <c r="A192" s="5">
        <v>44147</v>
      </c>
      <c r="B192" s="11"/>
      <c r="C192" s="11"/>
      <c r="D192" s="11"/>
      <c r="E192" s="11"/>
      <c r="F192" s="18"/>
      <c r="G192" s="11"/>
      <c r="H192" s="11"/>
      <c r="I192" s="11"/>
      <c r="J192" s="11"/>
      <c r="K192" s="11"/>
      <c r="L192" s="11"/>
      <c r="M192" s="11"/>
      <c r="N192" s="11"/>
    </row>
    <row r="193" spans="1:14" x14ac:dyDescent="0.3">
      <c r="A193" s="5">
        <v>44148</v>
      </c>
      <c r="B193" s="11"/>
      <c r="C193" s="11"/>
      <c r="D193" s="11"/>
      <c r="E193" s="11"/>
      <c r="F193" s="18"/>
      <c r="G193" s="11"/>
      <c r="H193" s="11"/>
      <c r="I193" s="11"/>
      <c r="J193" s="11"/>
      <c r="K193" s="11"/>
      <c r="L193" s="11"/>
      <c r="M193" s="11"/>
      <c r="N193" s="11"/>
    </row>
    <row r="194" spans="1:14" x14ac:dyDescent="0.3">
      <c r="A194" s="5">
        <v>44149</v>
      </c>
      <c r="B194" s="11"/>
      <c r="C194" s="11"/>
      <c r="D194" s="11"/>
      <c r="E194" s="11"/>
      <c r="F194" s="18"/>
      <c r="G194" s="11"/>
      <c r="H194" s="11"/>
      <c r="I194" s="11"/>
      <c r="J194" s="11"/>
      <c r="K194" s="11"/>
      <c r="L194" s="11"/>
      <c r="M194" s="11"/>
      <c r="N194" s="11"/>
    </row>
    <row r="195" spans="1:14" x14ac:dyDescent="0.3">
      <c r="A195" s="5">
        <v>44150</v>
      </c>
      <c r="B195" s="11"/>
      <c r="C195" s="11"/>
      <c r="D195" s="11"/>
      <c r="E195" s="11"/>
      <c r="F195" s="18"/>
      <c r="G195" s="11"/>
      <c r="H195" s="11"/>
      <c r="I195" s="11"/>
      <c r="J195" s="11"/>
      <c r="K195" s="11"/>
      <c r="L195" s="11"/>
      <c r="M195" s="11"/>
      <c r="N195" s="11"/>
    </row>
    <row r="196" spans="1:14" x14ac:dyDescent="0.3">
      <c r="A196" s="5">
        <v>44151</v>
      </c>
      <c r="B196" s="11"/>
      <c r="C196" s="11"/>
      <c r="D196" s="11"/>
      <c r="E196" s="11"/>
      <c r="F196" s="18"/>
      <c r="G196" s="11"/>
      <c r="H196" s="11"/>
      <c r="I196" s="11"/>
      <c r="J196" s="11"/>
      <c r="K196" s="11"/>
      <c r="L196" s="11"/>
      <c r="M196" s="11"/>
      <c r="N196" s="11"/>
    </row>
    <row r="197" spans="1:14" x14ac:dyDescent="0.3">
      <c r="A197" s="5">
        <v>44152</v>
      </c>
      <c r="B197" s="11"/>
      <c r="C197" s="11"/>
      <c r="D197" s="11"/>
      <c r="E197" s="11"/>
      <c r="F197" s="18"/>
      <c r="G197" s="11"/>
      <c r="H197" s="11"/>
      <c r="I197" s="11"/>
      <c r="J197" s="11"/>
      <c r="K197" s="11"/>
      <c r="L197" s="11"/>
      <c r="M197" s="11"/>
      <c r="N197" s="11"/>
    </row>
    <row r="198" spans="1:14" x14ac:dyDescent="0.3">
      <c r="A198" s="5">
        <v>44153</v>
      </c>
      <c r="B198" s="11"/>
      <c r="C198" s="11"/>
      <c r="D198" s="11"/>
      <c r="E198" s="11"/>
      <c r="F198" s="18"/>
      <c r="G198" s="11"/>
      <c r="H198" s="11"/>
      <c r="I198" s="11"/>
      <c r="J198" s="11"/>
      <c r="K198" s="11"/>
      <c r="L198" s="11"/>
      <c r="M198" s="11"/>
      <c r="N198" s="11"/>
    </row>
    <row r="199" spans="1:14" x14ac:dyDescent="0.3">
      <c r="A199" s="5">
        <v>44154</v>
      </c>
      <c r="B199" s="11"/>
      <c r="C199" s="11"/>
      <c r="D199" s="11"/>
      <c r="E199" s="11"/>
      <c r="F199" s="18"/>
      <c r="G199" s="11"/>
      <c r="H199" s="11"/>
      <c r="I199" s="11"/>
      <c r="J199" s="11"/>
      <c r="K199" s="11"/>
      <c r="L199" s="11"/>
      <c r="M199" s="11"/>
      <c r="N199" s="11"/>
    </row>
    <row r="200" spans="1:14" x14ac:dyDescent="0.3">
      <c r="A200" s="5">
        <v>44155</v>
      </c>
      <c r="B200" s="11"/>
      <c r="C200" s="11"/>
      <c r="D200" s="11"/>
      <c r="E200" s="11"/>
      <c r="F200" s="18"/>
      <c r="G200" s="11"/>
      <c r="H200" s="11"/>
      <c r="I200" s="11"/>
      <c r="J200" s="11"/>
      <c r="K200" s="11"/>
      <c r="L200" s="11"/>
      <c r="M200" s="11"/>
      <c r="N200" s="11"/>
    </row>
    <row r="201" spans="1:14" x14ac:dyDescent="0.3">
      <c r="A201" s="5">
        <v>44156</v>
      </c>
      <c r="B201" s="11"/>
      <c r="C201" s="11"/>
      <c r="D201" s="11"/>
      <c r="E201" s="11"/>
      <c r="F201" s="18"/>
      <c r="G201" s="11"/>
      <c r="H201" s="11"/>
      <c r="I201" s="11"/>
      <c r="J201" s="11"/>
      <c r="K201" s="11"/>
      <c r="L201" s="11"/>
      <c r="M201" s="11"/>
      <c r="N201" s="11"/>
    </row>
    <row r="202" spans="1:14" x14ac:dyDescent="0.3">
      <c r="A202" s="5">
        <v>44157</v>
      </c>
      <c r="B202" s="11"/>
      <c r="C202" s="11"/>
      <c r="D202" s="11"/>
      <c r="E202" s="11"/>
      <c r="F202" s="18"/>
      <c r="G202" s="11"/>
      <c r="H202" s="11"/>
      <c r="I202" s="11"/>
      <c r="J202" s="11"/>
      <c r="K202" s="11"/>
      <c r="L202" s="11"/>
      <c r="M202" s="11"/>
      <c r="N202" s="11"/>
    </row>
    <row r="203" spans="1:14" x14ac:dyDescent="0.3">
      <c r="A203" s="5">
        <v>44158</v>
      </c>
      <c r="B203" s="11"/>
      <c r="C203" s="11"/>
      <c r="D203" s="11"/>
      <c r="E203" s="11"/>
      <c r="F203" s="18"/>
      <c r="G203" s="11"/>
      <c r="H203" s="11"/>
      <c r="I203" s="11"/>
      <c r="J203" s="11"/>
      <c r="K203" s="11"/>
      <c r="L203" s="11"/>
      <c r="M203" s="11"/>
      <c r="N203" s="11"/>
    </row>
    <row r="204" spans="1:14" x14ac:dyDescent="0.3">
      <c r="A204" s="5">
        <v>44159</v>
      </c>
      <c r="B204" s="11"/>
      <c r="C204" s="11"/>
      <c r="D204" s="11"/>
      <c r="E204" s="11"/>
      <c r="F204" s="18"/>
      <c r="G204" s="11"/>
      <c r="H204" s="11"/>
      <c r="I204" s="11"/>
      <c r="J204" s="11"/>
      <c r="K204" s="11"/>
      <c r="L204" s="11"/>
      <c r="M204" s="11"/>
      <c r="N204" s="11"/>
    </row>
    <row r="205" spans="1:14" x14ac:dyDescent="0.3">
      <c r="A205" s="5">
        <v>44160</v>
      </c>
      <c r="B205" s="11"/>
      <c r="C205" s="11"/>
      <c r="D205" s="11"/>
      <c r="E205" s="11"/>
      <c r="F205" s="18"/>
      <c r="G205" s="11"/>
      <c r="H205" s="11"/>
      <c r="I205" s="11"/>
      <c r="J205" s="11"/>
      <c r="K205" s="11"/>
      <c r="L205" s="11"/>
      <c r="M205" s="11"/>
      <c r="N205" s="11"/>
    </row>
    <row r="206" spans="1:14" x14ac:dyDescent="0.3">
      <c r="A206" s="5">
        <v>44161</v>
      </c>
      <c r="B206" s="11"/>
      <c r="C206" s="11"/>
      <c r="D206" s="11"/>
      <c r="E206" s="11"/>
      <c r="F206" s="18"/>
      <c r="G206" s="11"/>
      <c r="H206" s="11"/>
      <c r="I206" s="11"/>
      <c r="J206" s="11"/>
      <c r="K206" s="11"/>
      <c r="L206" s="11"/>
      <c r="M206" s="11"/>
      <c r="N206" s="11"/>
    </row>
    <row r="207" spans="1:14" x14ac:dyDescent="0.3">
      <c r="A207" s="5">
        <v>44162</v>
      </c>
      <c r="B207" s="11"/>
      <c r="C207" s="11"/>
      <c r="D207" s="11"/>
      <c r="E207" s="11"/>
      <c r="F207" s="18"/>
      <c r="G207" s="11"/>
      <c r="H207" s="11"/>
      <c r="I207" s="11"/>
      <c r="J207" s="11"/>
      <c r="K207" s="11"/>
      <c r="L207" s="11"/>
      <c r="M207" s="11"/>
      <c r="N207" s="11"/>
    </row>
    <row r="208" spans="1:14" x14ac:dyDescent="0.3">
      <c r="A208" s="5">
        <v>44163</v>
      </c>
      <c r="B208" s="11"/>
      <c r="C208" s="11"/>
      <c r="D208" s="11"/>
      <c r="E208" s="11"/>
      <c r="F208" s="18"/>
      <c r="G208" s="11"/>
      <c r="H208" s="11"/>
      <c r="I208" s="11"/>
      <c r="J208" s="11"/>
      <c r="K208" s="11"/>
      <c r="L208" s="11"/>
      <c r="M208" s="11"/>
      <c r="N208" s="11"/>
    </row>
    <row r="209" spans="1:14" x14ac:dyDescent="0.3">
      <c r="A209" s="5">
        <v>44164</v>
      </c>
      <c r="B209" s="11"/>
      <c r="C209" s="11"/>
      <c r="D209" s="11"/>
      <c r="E209" s="11"/>
      <c r="F209" s="18"/>
      <c r="G209" s="11"/>
      <c r="H209" s="11"/>
      <c r="I209" s="11"/>
      <c r="J209" s="11"/>
      <c r="K209" s="11"/>
      <c r="L209" s="11"/>
      <c r="M209" s="11"/>
      <c r="N209" s="11"/>
    </row>
    <row r="210" spans="1:14" x14ac:dyDescent="0.3">
      <c r="A210" s="5">
        <v>44165</v>
      </c>
      <c r="B210" s="11"/>
      <c r="C210" s="11"/>
      <c r="D210" s="11"/>
      <c r="E210" s="11"/>
      <c r="F210" s="18"/>
      <c r="G210" s="11"/>
      <c r="H210" s="11"/>
      <c r="I210" s="11"/>
      <c r="J210" s="11"/>
      <c r="K210" s="11"/>
      <c r="L210" s="11"/>
      <c r="M210" s="11"/>
      <c r="N210" s="11"/>
    </row>
    <row r="211" spans="1:14" x14ac:dyDescent="0.3">
      <c r="A211" s="5">
        <v>44166</v>
      </c>
      <c r="B211" s="11"/>
      <c r="C211" s="11"/>
      <c r="D211" s="11"/>
      <c r="E211" s="11"/>
      <c r="F211" s="18"/>
      <c r="G211" s="11"/>
      <c r="H211" s="11"/>
      <c r="I211" s="11"/>
      <c r="J211" s="11"/>
      <c r="K211" s="11"/>
      <c r="L211" s="11"/>
      <c r="M211" s="11"/>
      <c r="N211" s="11"/>
    </row>
    <row r="212" spans="1:14" x14ac:dyDescent="0.3">
      <c r="A212" s="5">
        <v>44167</v>
      </c>
      <c r="B212" s="11"/>
      <c r="C212" s="11"/>
      <c r="D212" s="11"/>
      <c r="E212" s="11"/>
      <c r="F212" s="18"/>
      <c r="G212" s="11"/>
      <c r="H212" s="11"/>
      <c r="I212" s="11"/>
      <c r="J212" s="11"/>
      <c r="K212" s="11"/>
      <c r="L212" s="11"/>
      <c r="M212" s="11"/>
      <c r="N212" s="11"/>
    </row>
    <row r="213" spans="1:14" x14ac:dyDescent="0.3">
      <c r="A213" s="5">
        <v>44168</v>
      </c>
      <c r="B213" s="11"/>
      <c r="C213" s="11"/>
      <c r="D213" s="11"/>
      <c r="E213" s="11"/>
      <c r="F213" s="18"/>
      <c r="G213" s="11"/>
      <c r="H213" s="11"/>
      <c r="I213" s="11"/>
      <c r="J213" s="11"/>
      <c r="K213" s="11"/>
      <c r="L213" s="11"/>
      <c r="M213" s="11"/>
      <c r="N213" s="11"/>
    </row>
    <row r="214" spans="1:14" x14ac:dyDescent="0.3">
      <c r="A214" s="5">
        <v>44169</v>
      </c>
      <c r="B214" s="11"/>
      <c r="C214" s="11"/>
      <c r="D214" s="11"/>
      <c r="E214" s="11"/>
      <c r="F214" s="18"/>
      <c r="G214" s="11"/>
      <c r="H214" s="11"/>
      <c r="I214" s="11"/>
      <c r="J214" s="11"/>
      <c r="K214" s="11"/>
      <c r="L214" s="11"/>
      <c r="M214" s="11"/>
      <c r="N214" s="11"/>
    </row>
    <row r="215" spans="1:14" x14ac:dyDescent="0.3">
      <c r="A215" s="5">
        <v>44170</v>
      </c>
      <c r="B215" s="11"/>
      <c r="C215" s="11"/>
      <c r="D215" s="11"/>
      <c r="E215" s="11"/>
      <c r="F215" s="18"/>
      <c r="G215" s="11"/>
      <c r="H215" s="11"/>
      <c r="I215" s="11"/>
      <c r="J215" s="11"/>
      <c r="K215" s="11"/>
      <c r="L215" s="11"/>
      <c r="M215" s="11"/>
      <c r="N215" s="11"/>
    </row>
    <row r="216" spans="1:14" x14ac:dyDescent="0.3">
      <c r="A216" s="5">
        <v>44171</v>
      </c>
      <c r="B216" s="11"/>
      <c r="C216" s="11"/>
      <c r="D216" s="11"/>
      <c r="E216" s="11"/>
      <c r="F216" s="18"/>
      <c r="G216" s="11"/>
      <c r="H216" s="11"/>
      <c r="I216" s="11"/>
      <c r="J216" s="11"/>
      <c r="K216" s="11"/>
      <c r="L216" s="11"/>
      <c r="M216" s="11"/>
      <c r="N216" s="11"/>
    </row>
    <row r="217" spans="1:14" x14ac:dyDescent="0.3">
      <c r="A217" s="5">
        <v>44172</v>
      </c>
      <c r="B217" s="11"/>
      <c r="C217" s="11"/>
      <c r="D217" s="11"/>
      <c r="E217" s="11"/>
      <c r="F217" s="18"/>
      <c r="G217" s="11"/>
      <c r="H217" s="11"/>
      <c r="I217" s="11"/>
      <c r="J217" s="11"/>
      <c r="K217" s="11"/>
      <c r="L217" s="11"/>
      <c r="M217" s="11"/>
      <c r="N217" s="11"/>
    </row>
    <row r="218" spans="1:14" x14ac:dyDescent="0.3">
      <c r="A218" s="5">
        <v>44173</v>
      </c>
      <c r="B218" s="11"/>
      <c r="C218" s="11"/>
      <c r="D218" s="11"/>
      <c r="E218" s="11"/>
      <c r="F218" s="18"/>
      <c r="G218" s="11"/>
      <c r="H218" s="11"/>
      <c r="I218" s="11"/>
      <c r="J218" s="11"/>
      <c r="K218" s="11"/>
      <c r="L218" s="11"/>
      <c r="M218" s="11"/>
      <c r="N218" s="11"/>
    </row>
    <row r="219" spans="1:14" x14ac:dyDescent="0.3">
      <c r="A219" s="5">
        <v>44174</v>
      </c>
      <c r="B219" s="11"/>
      <c r="C219" s="11"/>
      <c r="D219" s="11"/>
      <c r="E219" s="11"/>
      <c r="F219" s="18"/>
      <c r="G219" s="11"/>
      <c r="H219" s="11"/>
      <c r="I219" s="11"/>
      <c r="J219" s="11"/>
      <c r="K219" s="11"/>
      <c r="L219" s="11"/>
      <c r="M219" s="11"/>
      <c r="N219" s="11"/>
    </row>
    <row r="220" spans="1:14" x14ac:dyDescent="0.3">
      <c r="A220" s="5">
        <v>44175</v>
      </c>
      <c r="B220" s="11"/>
      <c r="C220" s="11"/>
      <c r="D220" s="11"/>
      <c r="E220" s="11"/>
      <c r="F220" s="18"/>
      <c r="G220" s="11"/>
      <c r="H220" s="11"/>
      <c r="I220" s="11"/>
      <c r="J220" s="11"/>
      <c r="K220" s="11"/>
      <c r="L220" s="11"/>
      <c r="M220" s="11"/>
      <c r="N220" s="11"/>
    </row>
    <row r="221" spans="1:14" x14ac:dyDescent="0.3">
      <c r="A221" s="5">
        <v>44176</v>
      </c>
      <c r="B221" s="11"/>
      <c r="C221" s="11"/>
      <c r="D221" s="11"/>
      <c r="E221" s="11"/>
      <c r="F221" s="18"/>
      <c r="G221" s="11"/>
      <c r="H221" s="11"/>
      <c r="I221" s="11"/>
      <c r="J221" s="11"/>
      <c r="K221" s="11"/>
      <c r="L221" s="11"/>
      <c r="M221" s="11"/>
      <c r="N221" s="11"/>
    </row>
    <row r="222" spans="1:14" x14ac:dyDescent="0.3">
      <c r="A222" s="5">
        <v>44177</v>
      </c>
      <c r="B222" s="11"/>
      <c r="C222" s="11"/>
      <c r="D222" s="11"/>
      <c r="E222" s="11"/>
      <c r="F222" s="18"/>
      <c r="G222" s="11"/>
      <c r="H222" s="11"/>
      <c r="I222" s="11"/>
      <c r="J222" s="11"/>
      <c r="K222" s="11"/>
      <c r="L222" s="11"/>
      <c r="M222" s="11"/>
      <c r="N222" s="11"/>
    </row>
    <row r="223" spans="1:14" x14ac:dyDescent="0.3">
      <c r="A223" s="5">
        <v>44178</v>
      </c>
      <c r="B223" s="11"/>
      <c r="C223" s="11"/>
      <c r="D223" s="11"/>
      <c r="E223" s="11"/>
      <c r="F223" s="18"/>
      <c r="G223" s="11"/>
      <c r="H223" s="11"/>
      <c r="I223" s="11"/>
      <c r="J223" s="11"/>
      <c r="K223" s="11"/>
      <c r="L223" s="11"/>
      <c r="M223" s="11"/>
      <c r="N223" s="11"/>
    </row>
    <row r="224" spans="1:14" x14ac:dyDescent="0.3">
      <c r="A224" s="5">
        <v>44179</v>
      </c>
      <c r="B224" s="11"/>
      <c r="C224" s="11"/>
      <c r="D224" s="11"/>
      <c r="E224" s="11"/>
      <c r="F224" s="18"/>
      <c r="G224" s="11"/>
      <c r="H224" s="11"/>
      <c r="I224" s="11"/>
      <c r="J224" s="11"/>
      <c r="K224" s="11"/>
      <c r="L224" s="11"/>
      <c r="M224" s="11"/>
      <c r="N224" s="11"/>
    </row>
    <row r="225" spans="1:14" x14ac:dyDescent="0.3">
      <c r="A225" s="5">
        <v>44180</v>
      </c>
      <c r="B225" s="11"/>
      <c r="C225" s="11"/>
      <c r="D225" s="11"/>
      <c r="E225" s="11"/>
      <c r="F225" s="18"/>
      <c r="G225" s="11"/>
      <c r="H225" s="11"/>
      <c r="I225" s="11"/>
      <c r="J225" s="11"/>
      <c r="K225" s="11"/>
      <c r="L225" s="11"/>
      <c r="M225" s="11"/>
      <c r="N225" s="11"/>
    </row>
    <row r="226" spans="1:14" x14ac:dyDescent="0.3">
      <c r="A226" s="5">
        <v>44181</v>
      </c>
      <c r="B226" s="11"/>
      <c r="C226" s="11"/>
      <c r="D226" s="11"/>
      <c r="E226" s="11"/>
      <c r="F226" s="18"/>
      <c r="G226" s="11"/>
      <c r="H226" s="11"/>
      <c r="I226" s="11"/>
      <c r="J226" s="11"/>
      <c r="K226" s="11"/>
      <c r="L226" s="11"/>
      <c r="M226" s="11"/>
      <c r="N226" s="11"/>
    </row>
    <row r="227" spans="1:14" x14ac:dyDescent="0.3">
      <c r="A227" s="5">
        <v>44182</v>
      </c>
      <c r="B227" s="11"/>
      <c r="C227" s="11"/>
      <c r="D227" s="11"/>
      <c r="E227" s="11"/>
      <c r="F227" s="18"/>
      <c r="G227" s="11"/>
      <c r="H227" s="11"/>
      <c r="I227" s="11"/>
      <c r="J227" s="11"/>
      <c r="K227" s="11"/>
      <c r="L227" s="11"/>
      <c r="M227" s="11"/>
      <c r="N227" s="11"/>
    </row>
    <row r="228" spans="1:14" x14ac:dyDescent="0.3">
      <c r="A228" s="5">
        <v>44183</v>
      </c>
      <c r="B228" s="11"/>
      <c r="C228" s="11"/>
      <c r="D228" s="11"/>
      <c r="E228" s="11"/>
      <c r="F228" s="18"/>
      <c r="G228" s="11"/>
      <c r="H228" s="11"/>
      <c r="I228" s="11"/>
      <c r="J228" s="11"/>
      <c r="K228" s="11"/>
      <c r="L228" s="11"/>
      <c r="M228" s="11"/>
      <c r="N228" s="11"/>
    </row>
    <row r="229" spans="1:14" x14ac:dyDescent="0.3">
      <c r="A229" s="5">
        <v>44184</v>
      </c>
      <c r="B229" s="11"/>
      <c r="C229" s="11"/>
      <c r="D229" s="11"/>
      <c r="E229" s="11"/>
      <c r="F229" s="18"/>
      <c r="G229" s="11"/>
      <c r="H229" s="11"/>
      <c r="I229" s="11"/>
      <c r="J229" s="11"/>
      <c r="K229" s="11"/>
      <c r="L229" s="11"/>
      <c r="M229" s="11"/>
      <c r="N229" s="11"/>
    </row>
    <row r="230" spans="1:14" x14ac:dyDescent="0.3">
      <c r="A230" s="5">
        <v>44185</v>
      </c>
      <c r="B230" s="11"/>
      <c r="C230" s="11"/>
      <c r="D230" s="11"/>
      <c r="E230" s="11"/>
      <c r="F230" s="18"/>
      <c r="G230" s="11"/>
      <c r="H230" s="11"/>
      <c r="I230" s="11"/>
      <c r="J230" s="11"/>
      <c r="K230" s="11"/>
      <c r="L230" s="11"/>
      <c r="M230" s="11"/>
      <c r="N230" s="11"/>
    </row>
    <row r="231" spans="1:14" x14ac:dyDescent="0.3">
      <c r="A231" s="5">
        <v>44186</v>
      </c>
      <c r="B231" s="11"/>
      <c r="C231" s="11"/>
      <c r="D231" s="11"/>
      <c r="E231" s="11"/>
      <c r="F231" s="18"/>
      <c r="G231" s="11"/>
      <c r="H231" s="11"/>
      <c r="I231" s="11"/>
      <c r="J231" s="11"/>
      <c r="K231" s="11"/>
      <c r="L231" s="11"/>
      <c r="M231" s="11"/>
      <c r="N231" s="11"/>
    </row>
    <row r="232" spans="1:14" x14ac:dyDescent="0.3">
      <c r="A232" s="5">
        <v>44187</v>
      </c>
      <c r="B232" s="11"/>
      <c r="C232" s="11"/>
      <c r="D232" s="11"/>
      <c r="E232" s="11"/>
      <c r="F232" s="18"/>
      <c r="G232" s="11"/>
      <c r="H232" s="11"/>
      <c r="I232" s="11"/>
      <c r="J232" s="11"/>
      <c r="K232" s="11"/>
      <c r="L232" s="11"/>
      <c r="M232" s="11"/>
      <c r="N232" s="11"/>
    </row>
    <row r="233" spans="1:14" x14ac:dyDescent="0.3">
      <c r="A233" s="5">
        <v>44188</v>
      </c>
      <c r="B233" s="11"/>
      <c r="C233" s="11"/>
      <c r="D233" s="11"/>
      <c r="E233" s="11"/>
      <c r="F233" s="18"/>
      <c r="G233" s="11"/>
      <c r="H233" s="11"/>
      <c r="I233" s="11"/>
      <c r="J233" s="11"/>
      <c r="K233" s="11"/>
      <c r="L233" s="11"/>
      <c r="M233" s="11"/>
      <c r="N233" s="11"/>
    </row>
    <row r="234" spans="1:14" x14ac:dyDescent="0.3">
      <c r="A234" s="5">
        <v>44189</v>
      </c>
      <c r="B234" s="11"/>
      <c r="C234" s="11"/>
      <c r="D234" s="11"/>
      <c r="E234" s="11"/>
      <c r="F234" s="18"/>
      <c r="G234" s="11"/>
      <c r="H234" s="11"/>
      <c r="I234" s="11"/>
      <c r="J234" s="11"/>
      <c r="K234" s="11"/>
      <c r="L234" s="11"/>
      <c r="M234" s="11"/>
      <c r="N234" s="11"/>
    </row>
    <row r="235" spans="1:14" x14ac:dyDescent="0.3">
      <c r="A235" s="5">
        <v>44190</v>
      </c>
      <c r="B235" s="11"/>
      <c r="C235" s="11"/>
      <c r="D235" s="11"/>
      <c r="E235" s="11"/>
      <c r="F235" s="18"/>
      <c r="G235" s="11"/>
      <c r="H235" s="11"/>
      <c r="I235" s="11"/>
      <c r="J235" s="11"/>
      <c r="K235" s="11"/>
      <c r="L235" s="11"/>
      <c r="M235" s="11"/>
      <c r="N235" s="11"/>
    </row>
    <row r="236" spans="1:14" x14ac:dyDescent="0.3">
      <c r="A236" s="5">
        <v>44191</v>
      </c>
      <c r="B236" s="11"/>
      <c r="C236" s="11"/>
      <c r="D236" s="11"/>
      <c r="E236" s="11"/>
      <c r="F236" s="18"/>
      <c r="G236" s="11"/>
      <c r="H236" s="11"/>
      <c r="I236" s="11"/>
      <c r="J236" s="11"/>
      <c r="K236" s="11"/>
      <c r="L236" s="11"/>
      <c r="M236" s="11"/>
      <c r="N236" s="11"/>
    </row>
    <row r="237" spans="1:14" x14ac:dyDescent="0.3">
      <c r="A237" s="5">
        <v>44192</v>
      </c>
      <c r="B237" s="11"/>
      <c r="C237" s="11"/>
      <c r="D237" s="11"/>
      <c r="E237" s="11"/>
      <c r="F237" s="18"/>
      <c r="G237" s="11"/>
      <c r="H237" s="11"/>
      <c r="I237" s="11"/>
      <c r="J237" s="11"/>
      <c r="K237" s="11"/>
      <c r="L237" s="11"/>
      <c r="M237" s="11"/>
      <c r="N237" s="11"/>
    </row>
    <row r="238" spans="1:14" x14ac:dyDescent="0.3">
      <c r="A238" s="5">
        <v>44193</v>
      </c>
      <c r="B238" s="11"/>
      <c r="C238" s="11"/>
      <c r="D238" s="11"/>
      <c r="E238" s="11"/>
      <c r="F238" s="18"/>
      <c r="G238" s="11"/>
      <c r="H238" s="11"/>
      <c r="I238" s="11"/>
      <c r="J238" s="11"/>
      <c r="K238" s="11"/>
      <c r="L238" s="11"/>
      <c r="M238" s="11"/>
      <c r="N238" s="11"/>
    </row>
    <row r="239" spans="1:14" x14ac:dyDescent="0.3">
      <c r="A239" s="5">
        <v>44194</v>
      </c>
      <c r="B239" s="11"/>
      <c r="C239" s="11"/>
      <c r="D239" s="11"/>
      <c r="E239" s="11"/>
      <c r="F239" s="18"/>
      <c r="G239" s="11"/>
      <c r="H239" s="11"/>
      <c r="I239" s="11"/>
      <c r="J239" s="11"/>
      <c r="K239" s="11"/>
      <c r="L239" s="11"/>
      <c r="M239" s="11"/>
      <c r="N239" s="11"/>
    </row>
    <row r="240" spans="1:14" x14ac:dyDescent="0.3">
      <c r="A240" s="5">
        <v>44195</v>
      </c>
      <c r="B240" s="11"/>
      <c r="C240" s="11"/>
      <c r="D240" s="11"/>
      <c r="E240" s="11"/>
      <c r="F240" s="18"/>
      <c r="G240" s="11"/>
      <c r="H240" s="11"/>
      <c r="I240" s="11"/>
      <c r="J240" s="11"/>
      <c r="K240" s="11"/>
      <c r="L240" s="11"/>
      <c r="M240" s="11"/>
      <c r="N240" s="11"/>
    </row>
    <row r="241" spans="1:14" x14ac:dyDescent="0.3">
      <c r="A241" s="5">
        <v>44196</v>
      </c>
      <c r="B241" s="11"/>
      <c r="C241" s="11"/>
      <c r="D241" s="11"/>
      <c r="E241" s="11"/>
      <c r="F241" s="18"/>
      <c r="G241" s="11"/>
      <c r="H241" s="11"/>
      <c r="I241" s="11"/>
      <c r="J241" s="11"/>
      <c r="K241" s="11"/>
      <c r="L241" s="11"/>
      <c r="M241" s="11"/>
      <c r="N241" s="11"/>
    </row>
    <row r="242" spans="1:14" x14ac:dyDescent="0.3">
      <c r="A242" s="5">
        <v>44197</v>
      </c>
      <c r="B242" s="11"/>
      <c r="C242" s="11"/>
      <c r="D242" s="11"/>
      <c r="E242" s="11"/>
      <c r="F242" s="18"/>
      <c r="G242" s="11"/>
      <c r="H242" s="11"/>
      <c r="I242" s="11"/>
      <c r="J242" s="11"/>
      <c r="K242" s="11"/>
      <c r="L242" s="11"/>
      <c r="M242" s="11"/>
      <c r="N242" s="11"/>
    </row>
    <row r="243" spans="1:14" x14ac:dyDescent="0.3">
      <c r="B243" s="60"/>
      <c r="C243" s="60"/>
      <c r="D243" s="60"/>
      <c r="E243" s="60"/>
      <c r="F243" s="61"/>
      <c r="G243" s="60"/>
      <c r="H243" s="60"/>
      <c r="I243" s="60"/>
      <c r="J243" s="60"/>
      <c r="K243" s="60"/>
      <c r="L243" s="60"/>
      <c r="M243" s="60"/>
      <c r="N243" s="60"/>
    </row>
  </sheetData>
  <pageMargins left="0.7" right="0.7" top="0.75" bottom="0.75" header="0.3" footer="0.3"/>
  <pageSetup paperSize="9" orientation="portrait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6"/>
  <sheetViews>
    <sheetView showGridLines="0" workbookViewId="0">
      <pane ySplit="1" topLeftCell="A12" activePane="bottomLeft" state="frozen"/>
      <selection pane="bottomLeft" activeCell="S27" sqref="S27:S28"/>
    </sheetView>
  </sheetViews>
  <sheetFormatPr defaultRowHeight="14.4" x14ac:dyDescent="0.3"/>
  <cols>
    <col min="1" max="1" width="13.5546875" customWidth="1"/>
    <col min="2" max="2" width="12.21875" customWidth="1"/>
    <col min="3" max="3" width="8.77734375" customWidth="1"/>
    <col min="4" max="4" width="11.21875" customWidth="1"/>
    <col min="5" max="5" width="9.21875" customWidth="1"/>
    <col min="6" max="6" width="10.77734375" customWidth="1"/>
    <col min="7" max="7" width="8.77734375" customWidth="1"/>
    <col min="8" max="8" width="10.6640625" customWidth="1"/>
    <col min="9" max="9" width="8.77734375" customWidth="1"/>
    <col min="10" max="10" width="9.77734375" customWidth="1"/>
    <col min="11" max="11" width="8.77734375" customWidth="1"/>
    <col min="13" max="13" width="8.77734375" customWidth="1"/>
    <col min="15" max="15" width="8.77734375" customWidth="1"/>
    <col min="17" max="17" width="8.77734375" customWidth="1"/>
    <col min="19" max="19" width="8.77734375" customWidth="1"/>
  </cols>
  <sheetData>
    <row r="1" spans="1:20" ht="25.8" customHeight="1" x14ac:dyDescent="0.3">
      <c r="A1" s="64" t="s">
        <v>0</v>
      </c>
      <c r="B1" s="64" t="s">
        <v>28</v>
      </c>
      <c r="C1" s="65" t="s">
        <v>14</v>
      </c>
      <c r="D1" s="64" t="s">
        <v>29</v>
      </c>
      <c r="E1" s="65" t="s">
        <v>14</v>
      </c>
      <c r="F1" s="64" t="s">
        <v>30</v>
      </c>
      <c r="G1" s="65" t="s">
        <v>14</v>
      </c>
      <c r="H1" s="64" t="s">
        <v>31</v>
      </c>
      <c r="I1" s="65" t="s">
        <v>14</v>
      </c>
      <c r="J1" s="64" t="s">
        <v>32</v>
      </c>
      <c r="K1" s="65" t="s">
        <v>14</v>
      </c>
      <c r="L1" s="64" t="s">
        <v>33</v>
      </c>
      <c r="M1" s="65" t="s">
        <v>14</v>
      </c>
      <c r="N1" s="64" t="s">
        <v>34</v>
      </c>
      <c r="O1" s="65" t="s">
        <v>14</v>
      </c>
      <c r="P1" s="64" t="s">
        <v>35</v>
      </c>
      <c r="Q1" s="65" t="s">
        <v>14</v>
      </c>
      <c r="R1" s="64" t="s">
        <v>36</v>
      </c>
      <c r="S1" s="65" t="s">
        <v>14</v>
      </c>
      <c r="T1" s="64" t="s">
        <v>37</v>
      </c>
    </row>
    <row r="2" spans="1:20" x14ac:dyDescent="0.3">
      <c r="A2" s="62">
        <v>44119</v>
      </c>
      <c r="B2" s="63">
        <v>2033</v>
      </c>
      <c r="C2" s="11"/>
      <c r="D2" s="63">
        <v>3126</v>
      </c>
      <c r="E2" s="11"/>
      <c r="F2" s="63">
        <v>4343</v>
      </c>
      <c r="G2" s="11"/>
      <c r="H2" s="63">
        <v>4892</v>
      </c>
      <c r="I2" s="11"/>
      <c r="J2" s="63">
        <v>5039</v>
      </c>
      <c r="K2" s="11"/>
      <c r="L2" s="63">
        <v>4072</v>
      </c>
      <c r="M2" s="11"/>
      <c r="N2" s="63">
        <v>2204</v>
      </c>
      <c r="O2" s="11"/>
      <c r="P2" s="63">
        <v>806</v>
      </c>
      <c r="Q2" s="11"/>
      <c r="R2" s="63">
        <v>78</v>
      </c>
      <c r="S2" s="11"/>
      <c r="T2" s="13">
        <f>SUM(B2:R2)</f>
        <v>26593</v>
      </c>
    </row>
    <row r="3" spans="1:20" x14ac:dyDescent="0.3">
      <c r="A3" s="62">
        <v>44120</v>
      </c>
      <c r="B3" s="63">
        <v>2093</v>
      </c>
      <c r="C3" s="11">
        <f t="shared" ref="C3:C28" si="0">B3-B2</f>
        <v>60</v>
      </c>
      <c r="D3" s="63">
        <v>3253</v>
      </c>
      <c r="E3" s="11">
        <f t="shared" ref="E3:E28" si="1">D3-D2</f>
        <v>127</v>
      </c>
      <c r="F3" s="63">
        <v>4502</v>
      </c>
      <c r="G3" s="11">
        <f t="shared" ref="G3:G28" si="2">F3-F2</f>
        <v>159</v>
      </c>
      <c r="H3" s="63">
        <v>5060</v>
      </c>
      <c r="I3" s="11">
        <f t="shared" ref="I3:I28" si="3">H3-H2</f>
        <v>168</v>
      </c>
      <c r="J3" s="63">
        <v>5210</v>
      </c>
      <c r="K3" s="11">
        <f t="shared" ref="K3:K28" si="4">J3-J2</f>
        <v>171</v>
      </c>
      <c r="L3" s="63">
        <v>4210</v>
      </c>
      <c r="M3" s="11">
        <f t="shared" ref="M3:M28" si="5">L3-L2</f>
        <v>138</v>
      </c>
      <c r="N3" s="63">
        <v>2277</v>
      </c>
      <c r="O3" s="11">
        <f t="shared" ref="O3:O28" si="6">N3-N2</f>
        <v>73</v>
      </c>
      <c r="P3" s="63">
        <v>822</v>
      </c>
      <c r="Q3" s="11">
        <f t="shared" ref="Q3:Q28" si="7">P3-P2</f>
        <v>16</v>
      </c>
      <c r="R3" s="63">
        <v>80</v>
      </c>
      <c r="S3" s="11">
        <f t="shared" ref="S3:S28" si="8">R3-R2</f>
        <v>2</v>
      </c>
      <c r="T3" s="13">
        <f t="shared" ref="T3:T28" si="9">B3+D3+F3+H3+J3+L3+N3+P3+R3</f>
        <v>27507</v>
      </c>
    </row>
    <row r="4" spans="1:20" x14ac:dyDescent="0.3">
      <c r="A4" s="62">
        <v>44121</v>
      </c>
      <c r="B4" s="63">
        <v>2133</v>
      </c>
      <c r="C4" s="11">
        <f t="shared" si="0"/>
        <v>40</v>
      </c>
      <c r="D4" s="63">
        <v>3362</v>
      </c>
      <c r="E4" s="11">
        <f t="shared" si="1"/>
        <v>109</v>
      </c>
      <c r="F4" s="63">
        <v>4708</v>
      </c>
      <c r="G4" s="11">
        <f t="shared" si="2"/>
        <v>206</v>
      </c>
      <c r="H4" s="63">
        <v>5279</v>
      </c>
      <c r="I4" s="11">
        <f t="shared" si="3"/>
        <v>219</v>
      </c>
      <c r="J4" s="63">
        <v>5416</v>
      </c>
      <c r="K4" s="11">
        <f t="shared" si="4"/>
        <v>206</v>
      </c>
      <c r="L4" s="63">
        <v>4348</v>
      </c>
      <c r="M4" s="11">
        <f t="shared" si="5"/>
        <v>138</v>
      </c>
      <c r="N4" s="63">
        <v>2335</v>
      </c>
      <c r="O4" s="11">
        <f t="shared" si="6"/>
        <v>58</v>
      </c>
      <c r="P4" s="63">
        <v>843</v>
      </c>
      <c r="Q4" s="11">
        <f t="shared" si="7"/>
        <v>21</v>
      </c>
      <c r="R4" s="63">
        <v>81</v>
      </c>
      <c r="S4" s="11">
        <f t="shared" si="8"/>
        <v>1</v>
      </c>
      <c r="T4" s="13">
        <f t="shared" si="9"/>
        <v>28505</v>
      </c>
    </row>
    <row r="5" spans="1:20" x14ac:dyDescent="0.3">
      <c r="A5" s="62">
        <v>44122</v>
      </c>
      <c r="B5" s="63">
        <v>2183</v>
      </c>
      <c r="C5" s="11">
        <f t="shared" si="0"/>
        <v>50</v>
      </c>
      <c r="D5" s="63">
        <v>3442</v>
      </c>
      <c r="E5" s="11">
        <f t="shared" si="1"/>
        <v>80</v>
      </c>
      <c r="F5" s="63">
        <v>4815</v>
      </c>
      <c r="G5" s="11">
        <f t="shared" si="2"/>
        <v>107</v>
      </c>
      <c r="H5" s="63">
        <v>5386</v>
      </c>
      <c r="I5" s="11">
        <f t="shared" si="3"/>
        <v>107</v>
      </c>
      <c r="J5" s="63">
        <v>5542</v>
      </c>
      <c r="K5" s="11">
        <f t="shared" si="4"/>
        <v>126</v>
      </c>
      <c r="L5" s="63">
        <v>4423</v>
      </c>
      <c r="M5" s="11">
        <f t="shared" si="5"/>
        <v>75</v>
      </c>
      <c r="N5" s="63">
        <v>2374</v>
      </c>
      <c r="O5" s="11">
        <f t="shared" si="6"/>
        <v>39</v>
      </c>
      <c r="P5" s="63">
        <v>860</v>
      </c>
      <c r="Q5" s="11">
        <f t="shared" si="7"/>
        <v>17</v>
      </c>
      <c r="R5" s="63">
        <v>83</v>
      </c>
      <c r="S5" s="11">
        <f t="shared" si="8"/>
        <v>2</v>
      </c>
      <c r="T5" s="13">
        <f t="shared" si="9"/>
        <v>29108</v>
      </c>
    </row>
    <row r="6" spans="1:20" x14ac:dyDescent="0.3">
      <c r="A6" s="62">
        <v>44123</v>
      </c>
      <c r="B6" s="63">
        <v>2198</v>
      </c>
      <c r="C6" s="11">
        <f t="shared" si="0"/>
        <v>15</v>
      </c>
      <c r="D6" s="63">
        <v>3499</v>
      </c>
      <c r="E6" s="11">
        <f t="shared" si="1"/>
        <v>57</v>
      </c>
      <c r="F6" s="63">
        <v>4917</v>
      </c>
      <c r="G6" s="11">
        <f t="shared" si="2"/>
        <v>102</v>
      </c>
      <c r="H6" s="63">
        <v>5466</v>
      </c>
      <c r="I6" s="11">
        <f t="shared" si="3"/>
        <v>80</v>
      </c>
      <c r="J6" s="63">
        <v>5622</v>
      </c>
      <c r="K6" s="11">
        <f t="shared" si="4"/>
        <v>80</v>
      </c>
      <c r="L6" s="63">
        <v>4459</v>
      </c>
      <c r="M6" s="11">
        <f t="shared" si="5"/>
        <v>36</v>
      </c>
      <c r="N6" s="63">
        <v>2393</v>
      </c>
      <c r="O6" s="11">
        <f t="shared" si="6"/>
        <v>19</v>
      </c>
      <c r="P6" s="63">
        <v>866</v>
      </c>
      <c r="Q6" s="11">
        <f t="shared" si="7"/>
        <v>6</v>
      </c>
      <c r="R6" s="63">
        <v>83</v>
      </c>
      <c r="S6" s="11">
        <f t="shared" si="8"/>
        <v>0</v>
      </c>
      <c r="T6" s="13">
        <f t="shared" si="9"/>
        <v>29503</v>
      </c>
    </row>
    <row r="7" spans="1:20" x14ac:dyDescent="0.3">
      <c r="A7" s="62">
        <v>44124</v>
      </c>
      <c r="B7" s="63">
        <v>2262</v>
      </c>
      <c r="C7" s="11">
        <f t="shared" si="0"/>
        <v>64</v>
      </c>
      <c r="D7" s="63">
        <v>3600</v>
      </c>
      <c r="E7" s="11">
        <f t="shared" si="1"/>
        <v>101</v>
      </c>
      <c r="F7" s="63">
        <v>5092</v>
      </c>
      <c r="G7" s="11">
        <f t="shared" si="2"/>
        <v>175</v>
      </c>
      <c r="H7" s="63">
        <v>5669</v>
      </c>
      <c r="I7" s="11">
        <f t="shared" si="3"/>
        <v>203</v>
      </c>
      <c r="J7" s="63">
        <v>5837</v>
      </c>
      <c r="K7" s="11">
        <f t="shared" si="4"/>
        <v>215</v>
      </c>
      <c r="L7" s="63">
        <v>4633</v>
      </c>
      <c r="M7" s="11">
        <f t="shared" si="5"/>
        <v>174</v>
      </c>
      <c r="N7" s="63">
        <v>2467</v>
      </c>
      <c r="O7" s="11">
        <f t="shared" si="6"/>
        <v>74</v>
      </c>
      <c r="P7" s="63">
        <v>880</v>
      </c>
      <c r="Q7" s="11">
        <f t="shared" si="7"/>
        <v>14</v>
      </c>
      <c r="R7" s="63">
        <v>87</v>
      </c>
      <c r="S7" s="11">
        <f t="shared" si="8"/>
        <v>4</v>
      </c>
      <c r="T7" s="13">
        <f t="shared" si="9"/>
        <v>30527</v>
      </c>
    </row>
    <row r="8" spans="1:20" x14ac:dyDescent="0.3">
      <c r="A8" s="62">
        <v>44125</v>
      </c>
      <c r="B8" s="63">
        <v>2352</v>
      </c>
      <c r="C8" s="11">
        <f t="shared" si="0"/>
        <v>90</v>
      </c>
      <c r="D8" s="63">
        <v>3791</v>
      </c>
      <c r="E8" s="11">
        <f t="shared" si="1"/>
        <v>191</v>
      </c>
      <c r="F8" s="63">
        <v>5365</v>
      </c>
      <c r="G8" s="11">
        <f t="shared" si="2"/>
        <v>273</v>
      </c>
      <c r="H8" s="63">
        <v>5953</v>
      </c>
      <c r="I8" s="11">
        <f t="shared" si="3"/>
        <v>284</v>
      </c>
      <c r="J8" s="63">
        <v>6068</v>
      </c>
      <c r="K8" s="11">
        <f t="shared" si="4"/>
        <v>231</v>
      </c>
      <c r="L8" s="63">
        <v>4781</v>
      </c>
      <c r="M8" s="11">
        <f t="shared" si="5"/>
        <v>148</v>
      </c>
      <c r="N8" s="63">
        <v>2562</v>
      </c>
      <c r="O8" s="11">
        <f t="shared" si="6"/>
        <v>95</v>
      </c>
      <c r="P8" s="63">
        <v>903</v>
      </c>
      <c r="Q8" s="11">
        <f t="shared" si="7"/>
        <v>23</v>
      </c>
      <c r="R8" s="63">
        <v>88</v>
      </c>
      <c r="S8" s="11">
        <f t="shared" si="8"/>
        <v>1</v>
      </c>
      <c r="T8" s="13">
        <f t="shared" si="9"/>
        <v>31863</v>
      </c>
    </row>
    <row r="9" spans="1:20" x14ac:dyDescent="0.3">
      <c r="A9" s="62">
        <v>44126</v>
      </c>
      <c r="B9" s="63">
        <v>2439</v>
      </c>
      <c r="C9" s="11">
        <f t="shared" si="0"/>
        <v>87</v>
      </c>
      <c r="D9" s="63">
        <v>4006</v>
      </c>
      <c r="E9" s="11">
        <f t="shared" si="1"/>
        <v>215</v>
      </c>
      <c r="F9" s="63">
        <v>5611</v>
      </c>
      <c r="G9" s="11">
        <f t="shared" si="2"/>
        <v>246</v>
      </c>
      <c r="H9" s="63">
        <v>6261</v>
      </c>
      <c r="I9" s="11">
        <f t="shared" si="3"/>
        <v>308</v>
      </c>
      <c r="J9" s="63">
        <v>6325</v>
      </c>
      <c r="K9" s="11">
        <f t="shared" si="4"/>
        <v>257</v>
      </c>
      <c r="L9" s="63">
        <v>4971</v>
      </c>
      <c r="M9" s="11">
        <f t="shared" si="5"/>
        <v>190</v>
      </c>
      <c r="N9" s="63">
        <v>2675</v>
      </c>
      <c r="O9" s="11">
        <f t="shared" si="6"/>
        <v>113</v>
      </c>
      <c r="P9" s="63">
        <v>954</v>
      </c>
      <c r="Q9" s="11">
        <f t="shared" si="7"/>
        <v>51</v>
      </c>
      <c r="R9" s="63">
        <v>93</v>
      </c>
      <c r="S9" s="11">
        <f t="shared" si="8"/>
        <v>5</v>
      </c>
      <c r="T9" s="13">
        <f t="shared" si="9"/>
        <v>33335</v>
      </c>
    </row>
    <row r="10" spans="1:20" x14ac:dyDescent="0.3">
      <c r="A10" s="62">
        <v>44127</v>
      </c>
      <c r="B10" s="63">
        <v>2560</v>
      </c>
      <c r="C10" s="11">
        <f t="shared" si="0"/>
        <v>121</v>
      </c>
      <c r="D10" s="63">
        <v>4231</v>
      </c>
      <c r="E10" s="11">
        <f t="shared" si="1"/>
        <v>225</v>
      </c>
      <c r="F10" s="63">
        <v>5918</v>
      </c>
      <c r="G10" s="11">
        <f t="shared" si="2"/>
        <v>307</v>
      </c>
      <c r="H10" s="63">
        <v>6565</v>
      </c>
      <c r="I10" s="11">
        <f t="shared" si="3"/>
        <v>304</v>
      </c>
      <c r="J10" s="63">
        <v>6615</v>
      </c>
      <c r="K10" s="11">
        <f t="shared" si="4"/>
        <v>290</v>
      </c>
      <c r="L10" s="63">
        <v>5185</v>
      </c>
      <c r="M10" s="11">
        <f t="shared" si="5"/>
        <v>214</v>
      </c>
      <c r="N10" s="63">
        <v>2765</v>
      </c>
      <c r="O10" s="11">
        <f t="shared" si="6"/>
        <v>90</v>
      </c>
      <c r="P10" s="63">
        <v>991</v>
      </c>
      <c r="Q10" s="11">
        <f t="shared" si="7"/>
        <v>37</v>
      </c>
      <c r="R10" s="63">
        <v>100</v>
      </c>
      <c r="S10" s="11">
        <f t="shared" si="8"/>
        <v>7</v>
      </c>
      <c r="T10" s="13">
        <f t="shared" si="9"/>
        <v>34930</v>
      </c>
    </row>
    <row r="11" spans="1:20" x14ac:dyDescent="0.3">
      <c r="A11" s="62">
        <v>44128</v>
      </c>
      <c r="B11" s="63">
        <v>2654</v>
      </c>
      <c r="C11" s="11">
        <f t="shared" si="0"/>
        <v>94</v>
      </c>
      <c r="D11" s="63">
        <v>4411</v>
      </c>
      <c r="E11" s="11">
        <f t="shared" si="1"/>
        <v>180</v>
      </c>
      <c r="F11" s="63">
        <v>6175</v>
      </c>
      <c r="G11" s="11">
        <f t="shared" si="2"/>
        <v>257</v>
      </c>
      <c r="H11" s="63">
        <v>6963</v>
      </c>
      <c r="I11" s="11">
        <f t="shared" si="3"/>
        <v>398</v>
      </c>
      <c r="J11" s="63">
        <v>6934</v>
      </c>
      <c r="K11" s="11">
        <f t="shared" si="4"/>
        <v>319</v>
      </c>
      <c r="L11" s="63">
        <v>5414</v>
      </c>
      <c r="M11" s="11">
        <f t="shared" si="5"/>
        <v>229</v>
      </c>
      <c r="N11" s="63">
        <v>2850</v>
      </c>
      <c r="O11" s="11">
        <f t="shared" si="6"/>
        <v>85</v>
      </c>
      <c r="P11" s="63">
        <v>1011</v>
      </c>
      <c r="Q11" s="11">
        <f t="shared" si="7"/>
        <v>20</v>
      </c>
      <c r="R11" s="63">
        <v>107</v>
      </c>
      <c r="S11" s="11">
        <f t="shared" si="8"/>
        <v>7</v>
      </c>
      <c r="T11" s="13">
        <f t="shared" si="9"/>
        <v>36519</v>
      </c>
    </row>
    <row r="12" spans="1:20" x14ac:dyDescent="0.3">
      <c r="A12" s="62">
        <v>44129</v>
      </c>
      <c r="B12" s="63">
        <v>2713</v>
      </c>
      <c r="C12" s="11">
        <f t="shared" si="0"/>
        <v>59</v>
      </c>
      <c r="D12" s="63">
        <v>4537</v>
      </c>
      <c r="E12" s="11">
        <f t="shared" si="1"/>
        <v>126</v>
      </c>
      <c r="F12" s="63">
        <v>6420</v>
      </c>
      <c r="G12" s="11">
        <f t="shared" si="2"/>
        <v>245</v>
      </c>
      <c r="H12" s="63">
        <v>7166</v>
      </c>
      <c r="I12" s="11">
        <f t="shared" si="3"/>
        <v>203</v>
      </c>
      <c r="J12" s="63">
        <v>7100</v>
      </c>
      <c r="K12" s="11">
        <f t="shared" si="4"/>
        <v>166</v>
      </c>
      <c r="L12" s="63">
        <v>5546</v>
      </c>
      <c r="M12" s="11">
        <f t="shared" si="5"/>
        <v>132</v>
      </c>
      <c r="N12" s="63">
        <v>2932</v>
      </c>
      <c r="O12" s="11">
        <f t="shared" si="6"/>
        <v>82</v>
      </c>
      <c r="P12" s="63">
        <v>1036</v>
      </c>
      <c r="Q12" s="11">
        <f t="shared" si="7"/>
        <v>25</v>
      </c>
      <c r="R12" s="63">
        <v>112</v>
      </c>
      <c r="S12" s="11">
        <f t="shared" si="8"/>
        <v>5</v>
      </c>
      <c r="T12" s="13">
        <f t="shared" si="9"/>
        <v>37562</v>
      </c>
    </row>
    <row r="13" spans="1:20" x14ac:dyDescent="0.3">
      <c r="A13" s="62">
        <v>44130</v>
      </c>
      <c r="B13" s="63">
        <v>2736</v>
      </c>
      <c r="C13" s="11">
        <f t="shared" si="0"/>
        <v>23</v>
      </c>
      <c r="D13" s="63">
        <v>4645</v>
      </c>
      <c r="E13" s="11">
        <f t="shared" si="1"/>
        <v>108</v>
      </c>
      <c r="F13" s="63">
        <v>6465</v>
      </c>
      <c r="G13" s="11">
        <f t="shared" si="2"/>
        <v>45</v>
      </c>
      <c r="H13" s="63">
        <v>7208</v>
      </c>
      <c r="I13" s="11">
        <f t="shared" si="3"/>
        <v>42</v>
      </c>
      <c r="J13" s="63">
        <v>7145</v>
      </c>
      <c r="K13" s="11">
        <f t="shared" si="4"/>
        <v>45</v>
      </c>
      <c r="L13" s="63">
        <v>5590</v>
      </c>
      <c r="M13" s="11">
        <f t="shared" si="5"/>
        <v>44</v>
      </c>
      <c r="N13" s="63">
        <v>2944</v>
      </c>
      <c r="O13" s="11">
        <f t="shared" si="6"/>
        <v>12</v>
      </c>
      <c r="P13" s="63">
        <v>1044</v>
      </c>
      <c r="Q13" s="11">
        <f t="shared" si="7"/>
        <v>8</v>
      </c>
      <c r="R13" s="63">
        <v>112</v>
      </c>
      <c r="S13" s="11">
        <f t="shared" si="8"/>
        <v>0</v>
      </c>
      <c r="T13" s="13">
        <f t="shared" si="9"/>
        <v>37889</v>
      </c>
    </row>
    <row r="14" spans="1:20" x14ac:dyDescent="0.3">
      <c r="A14" s="62">
        <v>44131</v>
      </c>
      <c r="B14" s="63">
        <v>2853</v>
      </c>
      <c r="C14" s="11">
        <f t="shared" si="0"/>
        <v>117</v>
      </c>
      <c r="D14" s="63">
        <v>4897</v>
      </c>
      <c r="E14" s="11">
        <f t="shared" si="1"/>
        <v>252</v>
      </c>
      <c r="F14" s="63">
        <v>6931</v>
      </c>
      <c r="G14" s="11">
        <f t="shared" si="2"/>
        <v>466</v>
      </c>
      <c r="H14" s="63">
        <v>7759</v>
      </c>
      <c r="I14" s="11">
        <f t="shared" si="3"/>
        <v>551</v>
      </c>
      <c r="J14" s="63">
        <v>7563</v>
      </c>
      <c r="K14" s="11">
        <f t="shared" si="4"/>
        <v>418</v>
      </c>
      <c r="L14" s="63">
        <v>5871</v>
      </c>
      <c r="M14" s="11">
        <f t="shared" si="5"/>
        <v>281</v>
      </c>
      <c r="N14" s="63">
        <v>3063</v>
      </c>
      <c r="O14" s="11">
        <f t="shared" si="6"/>
        <v>119</v>
      </c>
      <c r="P14" s="63">
        <v>1080</v>
      </c>
      <c r="Q14" s="11">
        <f t="shared" si="7"/>
        <v>36</v>
      </c>
      <c r="R14" s="63">
        <v>115</v>
      </c>
      <c r="S14" s="11">
        <f t="shared" si="8"/>
        <v>3</v>
      </c>
      <c r="T14" s="13">
        <f t="shared" si="9"/>
        <v>40132</v>
      </c>
    </row>
    <row r="15" spans="1:20" x14ac:dyDescent="0.3">
      <c r="A15" s="62">
        <v>44132</v>
      </c>
      <c r="B15" s="63">
        <v>2996</v>
      </c>
      <c r="C15" s="11">
        <f t="shared" si="0"/>
        <v>143</v>
      </c>
      <c r="D15" s="63">
        <v>5245</v>
      </c>
      <c r="E15" s="11">
        <f t="shared" si="1"/>
        <v>348</v>
      </c>
      <c r="F15" s="63">
        <v>7449</v>
      </c>
      <c r="G15" s="11">
        <f t="shared" si="2"/>
        <v>518</v>
      </c>
      <c r="H15" s="63">
        <v>8363</v>
      </c>
      <c r="I15" s="11">
        <f t="shared" si="3"/>
        <v>604</v>
      </c>
      <c r="J15" s="63">
        <v>8030</v>
      </c>
      <c r="K15" s="11">
        <f t="shared" si="4"/>
        <v>467</v>
      </c>
      <c r="L15" s="63">
        <v>6199</v>
      </c>
      <c r="M15" s="11">
        <f t="shared" si="5"/>
        <v>328</v>
      </c>
      <c r="N15" s="63">
        <v>3184</v>
      </c>
      <c r="O15" s="11">
        <f t="shared" si="6"/>
        <v>121</v>
      </c>
      <c r="P15" s="63">
        <v>1116</v>
      </c>
      <c r="Q15" s="11">
        <f t="shared" si="7"/>
        <v>36</v>
      </c>
      <c r="R15" s="63">
        <v>119</v>
      </c>
      <c r="S15" s="11">
        <f t="shared" si="8"/>
        <v>4</v>
      </c>
      <c r="T15" s="13">
        <f t="shared" si="9"/>
        <v>42701</v>
      </c>
    </row>
    <row r="16" spans="1:20" x14ac:dyDescent="0.3">
      <c r="A16" s="62">
        <v>44133</v>
      </c>
      <c r="B16" s="63">
        <v>3136</v>
      </c>
      <c r="C16" s="11">
        <f t="shared" si="0"/>
        <v>140</v>
      </c>
      <c r="D16" s="63">
        <v>5599</v>
      </c>
      <c r="E16" s="11">
        <f t="shared" si="1"/>
        <v>354</v>
      </c>
      <c r="F16" s="63">
        <v>8026</v>
      </c>
      <c r="G16" s="11">
        <f t="shared" si="2"/>
        <v>577</v>
      </c>
      <c r="H16" s="63">
        <v>8966</v>
      </c>
      <c r="I16" s="11">
        <f t="shared" si="3"/>
        <v>603</v>
      </c>
      <c r="J16" s="63">
        <v>8565</v>
      </c>
      <c r="K16" s="11">
        <f t="shared" si="4"/>
        <v>535</v>
      </c>
      <c r="L16" s="63">
        <v>6559</v>
      </c>
      <c r="M16" s="11">
        <f t="shared" si="5"/>
        <v>360</v>
      </c>
      <c r="N16" s="63">
        <v>3332</v>
      </c>
      <c r="O16" s="11">
        <f t="shared" si="6"/>
        <v>148</v>
      </c>
      <c r="P16" s="63">
        <v>1156</v>
      </c>
      <c r="Q16" s="11">
        <f t="shared" si="7"/>
        <v>40</v>
      </c>
      <c r="R16" s="63">
        <v>122</v>
      </c>
      <c r="S16" s="11">
        <f t="shared" si="8"/>
        <v>3</v>
      </c>
      <c r="T16" s="13">
        <f t="shared" si="9"/>
        <v>45461</v>
      </c>
    </row>
    <row r="17" spans="1:20" x14ac:dyDescent="0.3">
      <c r="A17" s="62">
        <v>44134</v>
      </c>
      <c r="B17" s="63">
        <v>3291</v>
      </c>
      <c r="C17" s="11">
        <f t="shared" si="0"/>
        <v>155</v>
      </c>
      <c r="D17" s="63">
        <v>5908</v>
      </c>
      <c r="E17" s="11">
        <f t="shared" si="1"/>
        <v>309</v>
      </c>
      <c r="F17" s="63">
        <v>8592</v>
      </c>
      <c r="G17" s="11">
        <f t="shared" si="2"/>
        <v>566</v>
      </c>
      <c r="H17" s="63">
        <v>9572</v>
      </c>
      <c r="I17" s="11">
        <f t="shared" si="3"/>
        <v>606</v>
      </c>
      <c r="J17" s="63">
        <v>9072</v>
      </c>
      <c r="K17" s="11">
        <f t="shared" si="4"/>
        <v>507</v>
      </c>
      <c r="L17" s="63">
        <v>6907</v>
      </c>
      <c r="M17" s="11">
        <f t="shared" si="5"/>
        <v>348</v>
      </c>
      <c r="N17" s="63">
        <v>3486</v>
      </c>
      <c r="O17" s="11">
        <f t="shared" si="6"/>
        <v>154</v>
      </c>
      <c r="P17" s="63">
        <v>1197</v>
      </c>
      <c r="Q17" s="11">
        <f t="shared" si="7"/>
        <v>41</v>
      </c>
      <c r="R17" s="63">
        <v>125</v>
      </c>
      <c r="S17" s="11">
        <f t="shared" si="8"/>
        <v>3</v>
      </c>
      <c r="T17" s="13">
        <f t="shared" si="9"/>
        <v>48150</v>
      </c>
    </row>
    <row r="18" spans="1:20" x14ac:dyDescent="0.3">
      <c r="A18" s="62">
        <v>44135</v>
      </c>
      <c r="B18" s="63">
        <v>3483</v>
      </c>
      <c r="C18" s="11">
        <f t="shared" si="0"/>
        <v>192</v>
      </c>
      <c r="D18" s="63">
        <v>6223</v>
      </c>
      <c r="E18" s="11">
        <f t="shared" si="1"/>
        <v>315</v>
      </c>
      <c r="F18" s="63">
        <v>9132</v>
      </c>
      <c r="G18" s="11">
        <f t="shared" si="2"/>
        <v>540</v>
      </c>
      <c r="H18" s="63">
        <v>10218</v>
      </c>
      <c r="I18" s="11">
        <f t="shared" si="3"/>
        <v>646</v>
      </c>
      <c r="J18" s="63">
        <v>9635</v>
      </c>
      <c r="K18" s="11">
        <f t="shared" si="4"/>
        <v>563</v>
      </c>
      <c r="L18" s="63">
        <v>7308</v>
      </c>
      <c r="M18" s="11">
        <f t="shared" si="5"/>
        <v>401</v>
      </c>
      <c r="N18" s="63">
        <v>3665</v>
      </c>
      <c r="O18" s="11">
        <f t="shared" si="6"/>
        <v>179</v>
      </c>
      <c r="P18" s="63">
        <v>1247</v>
      </c>
      <c r="Q18" s="11">
        <f t="shared" si="7"/>
        <v>50</v>
      </c>
      <c r="R18" s="63">
        <v>130</v>
      </c>
      <c r="S18" s="11">
        <f t="shared" si="8"/>
        <v>5</v>
      </c>
      <c r="T18" s="13">
        <f t="shared" si="9"/>
        <v>51041</v>
      </c>
    </row>
    <row r="19" spans="1:20" x14ac:dyDescent="0.3">
      <c r="A19" s="62">
        <v>44136</v>
      </c>
      <c r="B19" s="63">
        <v>3568</v>
      </c>
      <c r="C19" s="11">
        <f t="shared" si="0"/>
        <v>85</v>
      </c>
      <c r="D19" s="63">
        <v>6418</v>
      </c>
      <c r="E19" s="11">
        <f t="shared" si="1"/>
        <v>195</v>
      </c>
      <c r="F19" s="63">
        <v>9510</v>
      </c>
      <c r="G19" s="11">
        <f t="shared" si="2"/>
        <v>378</v>
      </c>
      <c r="H19" s="63">
        <v>10614</v>
      </c>
      <c r="I19" s="11">
        <f t="shared" si="3"/>
        <v>396</v>
      </c>
      <c r="J19" s="63">
        <v>9978</v>
      </c>
      <c r="K19" s="11">
        <f t="shared" si="4"/>
        <v>343</v>
      </c>
      <c r="L19" s="63">
        <v>7548</v>
      </c>
      <c r="M19" s="11">
        <f t="shared" si="5"/>
        <v>240</v>
      </c>
      <c r="N19" s="63">
        <v>3786</v>
      </c>
      <c r="O19" s="11">
        <f t="shared" si="6"/>
        <v>121</v>
      </c>
      <c r="P19" s="63">
        <v>1290</v>
      </c>
      <c r="Q19" s="11">
        <f t="shared" si="7"/>
        <v>43</v>
      </c>
      <c r="R19" s="63">
        <v>132</v>
      </c>
      <c r="S19" s="11">
        <f t="shared" si="8"/>
        <v>2</v>
      </c>
      <c r="T19" s="13">
        <f t="shared" si="9"/>
        <v>52844</v>
      </c>
    </row>
    <row r="20" spans="1:20" x14ac:dyDescent="0.3">
      <c r="A20" s="62">
        <v>44137</v>
      </c>
      <c r="B20" s="63">
        <v>3619</v>
      </c>
      <c r="C20" s="11">
        <f t="shared" si="0"/>
        <v>51</v>
      </c>
      <c r="D20" s="63">
        <v>6567</v>
      </c>
      <c r="E20" s="11">
        <f t="shared" si="1"/>
        <v>149</v>
      </c>
      <c r="F20" s="63">
        <v>9771</v>
      </c>
      <c r="G20" s="11">
        <f t="shared" si="2"/>
        <v>261</v>
      </c>
      <c r="H20" s="63">
        <v>10911</v>
      </c>
      <c r="I20" s="11">
        <f t="shared" si="3"/>
        <v>297</v>
      </c>
      <c r="J20" s="63">
        <v>10225</v>
      </c>
      <c r="K20" s="11">
        <f t="shared" si="4"/>
        <v>247</v>
      </c>
      <c r="L20" s="63">
        <v>7676</v>
      </c>
      <c r="M20" s="11">
        <f t="shared" si="5"/>
        <v>128</v>
      </c>
      <c r="N20" s="63">
        <v>3858</v>
      </c>
      <c r="O20" s="11">
        <f t="shared" si="6"/>
        <v>72</v>
      </c>
      <c r="P20" s="63">
        <v>1306</v>
      </c>
      <c r="Q20" s="11">
        <f t="shared" si="7"/>
        <v>16</v>
      </c>
      <c r="R20" s="63">
        <v>136</v>
      </c>
      <c r="S20" s="11">
        <f t="shared" si="8"/>
        <v>4</v>
      </c>
      <c r="T20" s="13">
        <f t="shared" si="9"/>
        <v>54069</v>
      </c>
    </row>
    <row r="21" spans="1:20" x14ac:dyDescent="0.3">
      <c r="A21" s="62">
        <v>44138</v>
      </c>
      <c r="B21" s="63">
        <v>3727</v>
      </c>
      <c r="C21" s="11">
        <f t="shared" si="0"/>
        <v>108</v>
      </c>
      <c r="D21" s="63">
        <v>6836</v>
      </c>
      <c r="E21" s="11">
        <f t="shared" si="1"/>
        <v>269</v>
      </c>
      <c r="F21" s="63">
        <v>10250</v>
      </c>
      <c r="G21" s="11">
        <f t="shared" si="2"/>
        <v>479</v>
      </c>
      <c r="H21" s="63">
        <v>11459</v>
      </c>
      <c r="I21" s="11">
        <f t="shared" si="3"/>
        <v>548</v>
      </c>
      <c r="J21" s="63">
        <v>10679</v>
      </c>
      <c r="K21" s="11">
        <f t="shared" si="4"/>
        <v>454</v>
      </c>
      <c r="L21" s="63">
        <v>8028</v>
      </c>
      <c r="M21" s="11">
        <f t="shared" si="5"/>
        <v>352</v>
      </c>
      <c r="N21" s="63">
        <v>4024</v>
      </c>
      <c r="O21" s="11">
        <f t="shared" si="6"/>
        <v>166</v>
      </c>
      <c r="P21" s="63">
        <v>1355</v>
      </c>
      <c r="Q21" s="11">
        <f t="shared" si="7"/>
        <v>49</v>
      </c>
      <c r="R21" s="63">
        <v>138</v>
      </c>
      <c r="S21" s="11">
        <f t="shared" si="8"/>
        <v>2</v>
      </c>
      <c r="T21" s="13">
        <f t="shared" si="9"/>
        <v>56496</v>
      </c>
    </row>
    <row r="22" spans="1:20" x14ac:dyDescent="0.3">
      <c r="A22" s="62">
        <v>44139</v>
      </c>
      <c r="B22" s="63">
        <v>3882</v>
      </c>
      <c r="C22" s="11">
        <f t="shared" si="0"/>
        <v>155</v>
      </c>
      <c r="D22" s="63">
        <v>7211</v>
      </c>
      <c r="E22" s="11">
        <f t="shared" si="1"/>
        <v>375</v>
      </c>
      <c r="F22" s="63">
        <v>11053</v>
      </c>
      <c r="G22" s="11">
        <f t="shared" si="2"/>
        <v>803</v>
      </c>
      <c r="H22" s="63">
        <v>12386</v>
      </c>
      <c r="I22" s="11">
        <f t="shared" si="3"/>
        <v>927</v>
      </c>
      <c r="J22" s="63">
        <v>11513</v>
      </c>
      <c r="K22" s="11">
        <f t="shared" si="4"/>
        <v>834</v>
      </c>
      <c r="L22" s="63">
        <v>8585</v>
      </c>
      <c r="M22" s="11">
        <f t="shared" si="5"/>
        <v>557</v>
      </c>
      <c r="N22" s="63">
        <v>4301</v>
      </c>
      <c r="O22" s="11">
        <f t="shared" si="6"/>
        <v>277</v>
      </c>
      <c r="P22" s="63">
        <v>1455</v>
      </c>
      <c r="Q22" s="11">
        <f t="shared" si="7"/>
        <v>100</v>
      </c>
      <c r="R22" s="63">
        <v>151</v>
      </c>
      <c r="S22" s="11">
        <f t="shared" si="8"/>
        <v>13</v>
      </c>
      <c r="T22" s="13">
        <f t="shared" si="9"/>
        <v>60537</v>
      </c>
    </row>
    <row r="23" spans="1:20" x14ac:dyDescent="0.3">
      <c r="A23" s="62">
        <v>44140</v>
      </c>
      <c r="B23" s="63">
        <v>4034</v>
      </c>
      <c r="C23" s="11">
        <f t="shared" si="0"/>
        <v>152</v>
      </c>
      <c r="D23" s="63">
        <v>7620</v>
      </c>
      <c r="E23" s="11">
        <f t="shared" si="1"/>
        <v>409</v>
      </c>
      <c r="F23" s="63">
        <v>11841</v>
      </c>
      <c r="G23" s="11">
        <f t="shared" si="2"/>
        <v>788</v>
      </c>
      <c r="H23" s="63">
        <v>13307</v>
      </c>
      <c r="I23" s="11">
        <f t="shared" si="3"/>
        <v>921</v>
      </c>
      <c r="J23" s="63">
        <v>12322</v>
      </c>
      <c r="K23" s="11">
        <f t="shared" si="4"/>
        <v>809</v>
      </c>
      <c r="L23" s="63">
        <v>9188</v>
      </c>
      <c r="M23" s="11">
        <f t="shared" si="5"/>
        <v>603</v>
      </c>
      <c r="N23" s="63">
        <v>4574</v>
      </c>
      <c r="O23" s="11">
        <f t="shared" si="6"/>
        <v>273</v>
      </c>
      <c r="P23" s="63">
        <v>1548</v>
      </c>
      <c r="Q23" s="11">
        <f t="shared" si="7"/>
        <v>93</v>
      </c>
      <c r="R23" s="63">
        <v>157</v>
      </c>
      <c r="S23" s="11">
        <f t="shared" si="8"/>
        <v>6</v>
      </c>
      <c r="T23" s="13">
        <f t="shared" si="9"/>
        <v>64591</v>
      </c>
    </row>
    <row r="24" spans="1:20" x14ac:dyDescent="0.3">
      <c r="A24" s="62">
        <v>44141</v>
      </c>
      <c r="B24" s="63">
        <v>4196</v>
      </c>
      <c r="C24" s="11">
        <f t="shared" si="0"/>
        <v>162</v>
      </c>
      <c r="D24" s="63">
        <v>8020</v>
      </c>
      <c r="E24" s="11">
        <f t="shared" si="1"/>
        <v>400</v>
      </c>
      <c r="F24" s="63">
        <v>12568</v>
      </c>
      <c r="G24" s="11">
        <f t="shared" si="2"/>
        <v>727</v>
      </c>
      <c r="H24" s="63">
        <v>14108</v>
      </c>
      <c r="I24" s="11">
        <f t="shared" si="3"/>
        <v>801</v>
      </c>
      <c r="J24" s="63">
        <v>13074</v>
      </c>
      <c r="K24" s="11">
        <f t="shared" si="4"/>
        <v>752</v>
      </c>
      <c r="L24" s="63">
        <v>9746</v>
      </c>
      <c r="M24" s="11">
        <f t="shared" si="5"/>
        <v>558</v>
      </c>
      <c r="N24" s="63">
        <v>4842</v>
      </c>
      <c r="O24" s="11">
        <f t="shared" si="6"/>
        <v>268</v>
      </c>
      <c r="P24" s="63">
        <v>1626</v>
      </c>
      <c r="Q24" s="11">
        <f t="shared" si="7"/>
        <v>78</v>
      </c>
      <c r="R24" s="63">
        <v>165</v>
      </c>
      <c r="S24" s="11">
        <f t="shared" si="8"/>
        <v>8</v>
      </c>
      <c r="T24" s="13">
        <f t="shared" si="9"/>
        <v>68345</v>
      </c>
    </row>
    <row r="25" spans="1:20" x14ac:dyDescent="0.3">
      <c r="A25" s="62">
        <v>44142</v>
      </c>
      <c r="B25" s="63">
        <v>4346</v>
      </c>
      <c r="C25" s="11">
        <f t="shared" si="0"/>
        <v>150</v>
      </c>
      <c r="D25" s="63">
        <v>8397</v>
      </c>
      <c r="E25" s="11">
        <f t="shared" si="1"/>
        <v>377</v>
      </c>
      <c r="F25" s="63">
        <v>13268</v>
      </c>
      <c r="G25" s="11">
        <f t="shared" si="2"/>
        <v>700</v>
      </c>
      <c r="H25" s="63">
        <v>14900</v>
      </c>
      <c r="I25" s="11">
        <f t="shared" si="3"/>
        <v>792</v>
      </c>
      <c r="J25" s="63">
        <v>13856</v>
      </c>
      <c r="K25" s="11">
        <f t="shared" si="4"/>
        <v>782</v>
      </c>
      <c r="L25" s="63">
        <v>10364</v>
      </c>
      <c r="M25" s="11">
        <f t="shared" si="5"/>
        <v>618</v>
      </c>
      <c r="N25" s="63">
        <v>5174</v>
      </c>
      <c r="O25" s="11">
        <f t="shared" si="6"/>
        <v>332</v>
      </c>
      <c r="P25" s="63">
        <v>1704</v>
      </c>
      <c r="Q25" s="11">
        <f t="shared" si="7"/>
        <v>78</v>
      </c>
      <c r="R25" s="63">
        <v>175</v>
      </c>
      <c r="S25" s="11">
        <f t="shared" si="8"/>
        <v>10</v>
      </c>
      <c r="T25" s="13">
        <f t="shared" si="9"/>
        <v>72184</v>
      </c>
    </row>
    <row r="26" spans="1:20" x14ac:dyDescent="0.3">
      <c r="A26" s="62">
        <v>44143</v>
      </c>
      <c r="B26" s="63">
        <v>4436</v>
      </c>
      <c r="C26" s="11">
        <f t="shared" si="0"/>
        <v>90</v>
      </c>
      <c r="D26" s="63">
        <v>8626</v>
      </c>
      <c r="E26" s="11">
        <f t="shared" si="1"/>
        <v>229</v>
      </c>
      <c r="F26" s="63">
        <v>13696</v>
      </c>
      <c r="G26" s="11">
        <f t="shared" si="2"/>
        <v>428</v>
      </c>
      <c r="H26" s="13">
        <v>15396</v>
      </c>
      <c r="I26" s="11">
        <f t="shared" si="3"/>
        <v>496</v>
      </c>
      <c r="J26" s="63">
        <v>14284</v>
      </c>
      <c r="K26" s="11">
        <f t="shared" si="4"/>
        <v>428</v>
      </c>
      <c r="L26" s="63">
        <v>10745</v>
      </c>
      <c r="M26" s="11">
        <f t="shared" si="5"/>
        <v>381</v>
      </c>
      <c r="N26" s="63">
        <v>5351</v>
      </c>
      <c r="O26" s="11">
        <f t="shared" si="6"/>
        <v>177</v>
      </c>
      <c r="P26" s="63">
        <v>1770</v>
      </c>
      <c r="Q26" s="11">
        <f t="shared" si="7"/>
        <v>66</v>
      </c>
      <c r="R26" s="63">
        <v>180</v>
      </c>
      <c r="S26" s="11">
        <f t="shared" si="8"/>
        <v>5</v>
      </c>
      <c r="T26" s="13">
        <f t="shared" si="9"/>
        <v>74484</v>
      </c>
    </row>
    <row r="27" spans="1:20" x14ac:dyDescent="0.3">
      <c r="A27" s="62">
        <v>44144</v>
      </c>
      <c r="B27" s="63">
        <v>4466</v>
      </c>
      <c r="C27" s="11">
        <f t="shared" si="0"/>
        <v>30</v>
      </c>
      <c r="D27" s="63">
        <v>8698</v>
      </c>
      <c r="E27" s="11">
        <f t="shared" si="1"/>
        <v>72</v>
      </c>
      <c r="F27" s="63">
        <v>13833</v>
      </c>
      <c r="G27" s="11">
        <f t="shared" si="2"/>
        <v>137</v>
      </c>
      <c r="H27" s="13">
        <v>15531</v>
      </c>
      <c r="I27" s="11">
        <f t="shared" si="3"/>
        <v>135</v>
      </c>
      <c r="J27" s="63">
        <v>14401</v>
      </c>
      <c r="K27" s="11">
        <f t="shared" si="4"/>
        <v>117</v>
      </c>
      <c r="L27" s="13">
        <v>10853</v>
      </c>
      <c r="M27" s="11">
        <f t="shared" si="5"/>
        <v>108</v>
      </c>
      <c r="N27" s="63">
        <v>5419</v>
      </c>
      <c r="O27" s="11">
        <f t="shared" si="6"/>
        <v>68</v>
      </c>
      <c r="P27" s="13">
        <v>1778</v>
      </c>
      <c r="Q27" s="11">
        <f t="shared" si="7"/>
        <v>8</v>
      </c>
      <c r="R27" s="63">
        <v>181</v>
      </c>
      <c r="S27" s="11">
        <f t="shared" si="8"/>
        <v>1</v>
      </c>
      <c r="T27" s="13">
        <f t="shared" si="9"/>
        <v>75160</v>
      </c>
    </row>
    <row r="28" spans="1:20" x14ac:dyDescent="0.3">
      <c r="A28" s="62">
        <v>44145</v>
      </c>
      <c r="B28" s="63">
        <v>4583</v>
      </c>
      <c r="C28" s="11">
        <f t="shared" si="0"/>
        <v>117</v>
      </c>
      <c r="D28" s="63">
        <v>9040</v>
      </c>
      <c r="E28" s="11">
        <f t="shared" si="1"/>
        <v>342</v>
      </c>
      <c r="F28" s="63">
        <v>14553</v>
      </c>
      <c r="G28" s="11">
        <f t="shared" si="2"/>
        <v>720</v>
      </c>
      <c r="H28" s="13">
        <v>16407</v>
      </c>
      <c r="I28" s="11">
        <f t="shared" si="3"/>
        <v>876</v>
      </c>
      <c r="J28" s="13">
        <v>15195</v>
      </c>
      <c r="K28" s="11">
        <f t="shared" si="4"/>
        <v>794</v>
      </c>
      <c r="L28" s="13">
        <v>11443</v>
      </c>
      <c r="M28" s="11">
        <f t="shared" si="5"/>
        <v>590</v>
      </c>
      <c r="N28" s="63">
        <v>5703</v>
      </c>
      <c r="O28" s="11">
        <f t="shared" si="6"/>
        <v>284</v>
      </c>
      <c r="P28" s="13">
        <v>1865</v>
      </c>
      <c r="Q28" s="11">
        <f t="shared" si="7"/>
        <v>87</v>
      </c>
      <c r="R28" s="63">
        <v>187</v>
      </c>
      <c r="S28" s="11">
        <f t="shared" si="8"/>
        <v>6</v>
      </c>
      <c r="T28" s="13">
        <f t="shared" si="9"/>
        <v>78976</v>
      </c>
    </row>
    <row r="29" spans="1:20" x14ac:dyDescent="0.3">
      <c r="A29" s="62">
        <v>44146</v>
      </c>
      <c r="B29" s="63"/>
      <c r="C29" s="11"/>
      <c r="D29" s="63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3"/>
    </row>
    <row r="30" spans="1:20" x14ac:dyDescent="0.3">
      <c r="A30" s="62">
        <v>44147</v>
      </c>
      <c r="B30" s="63"/>
      <c r="C30" s="11"/>
      <c r="D30" s="63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3"/>
    </row>
    <row r="31" spans="1:20" x14ac:dyDescent="0.3">
      <c r="A31" s="62">
        <v>44148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3"/>
    </row>
    <row r="32" spans="1:20" x14ac:dyDescent="0.3">
      <c r="A32" s="62">
        <v>44149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3"/>
    </row>
    <row r="33" spans="1:20" x14ac:dyDescent="0.3">
      <c r="A33" s="62">
        <v>44150</v>
      </c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3"/>
    </row>
    <row r="34" spans="1:20" x14ac:dyDescent="0.3">
      <c r="A34" s="62">
        <v>44151</v>
      </c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3"/>
    </row>
    <row r="35" spans="1:20" x14ac:dyDescent="0.3">
      <c r="A35" s="62">
        <v>44152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3"/>
    </row>
    <row r="36" spans="1:20" x14ac:dyDescent="0.3">
      <c r="A36" s="62">
        <v>44153</v>
      </c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3"/>
    </row>
    <row r="37" spans="1:20" x14ac:dyDescent="0.3">
      <c r="A37" s="62">
        <v>44154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</row>
    <row r="38" spans="1:20" x14ac:dyDescent="0.3">
      <c r="A38" s="62">
        <v>44155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</row>
    <row r="39" spans="1:20" x14ac:dyDescent="0.3">
      <c r="A39" s="62">
        <v>44156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</row>
    <row r="40" spans="1:20" x14ac:dyDescent="0.3">
      <c r="A40" s="62">
        <v>44157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</row>
    <row r="41" spans="1:20" x14ac:dyDescent="0.3">
      <c r="A41" s="62">
        <v>44158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</row>
    <row r="42" spans="1:20" x14ac:dyDescent="0.3">
      <c r="A42" s="62">
        <v>44159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</row>
    <row r="43" spans="1:20" x14ac:dyDescent="0.3">
      <c r="A43" s="62">
        <v>44160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</row>
    <row r="44" spans="1:20" x14ac:dyDescent="0.3">
      <c r="A44" s="62">
        <v>44161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</row>
    <row r="45" spans="1:20" x14ac:dyDescent="0.3">
      <c r="A45" s="62">
        <v>44162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</row>
    <row r="46" spans="1:20" x14ac:dyDescent="0.3">
      <c r="A46" s="62">
        <v>44163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</row>
    <row r="47" spans="1:20" x14ac:dyDescent="0.3">
      <c r="A47" s="62">
        <v>44164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</row>
    <row r="48" spans="1:20" x14ac:dyDescent="0.3">
      <c r="A48" s="62">
        <v>44165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</row>
    <row r="49" spans="1:20" x14ac:dyDescent="0.3">
      <c r="A49" s="62">
        <v>44166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</row>
    <row r="50" spans="1:20" x14ac:dyDescent="0.3">
      <c r="A50" s="62">
        <v>44167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</row>
    <row r="51" spans="1:20" x14ac:dyDescent="0.3">
      <c r="A51" s="62">
        <v>44168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</row>
    <row r="52" spans="1:20" x14ac:dyDescent="0.3">
      <c r="A52" s="62">
        <v>44169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0" x14ac:dyDescent="0.3">
      <c r="A53" s="62">
        <v>44170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0" x14ac:dyDescent="0.3">
      <c r="A54" s="62">
        <v>44171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</row>
    <row r="55" spans="1:20" x14ac:dyDescent="0.3">
      <c r="A55" s="62">
        <v>44172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</row>
    <row r="56" spans="1:20" x14ac:dyDescent="0.3">
      <c r="A56" s="62">
        <v>44173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</row>
    <row r="57" spans="1:20" x14ac:dyDescent="0.3">
      <c r="A57" s="62">
        <v>44174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</row>
    <row r="58" spans="1:20" x14ac:dyDescent="0.3">
      <c r="A58" s="62">
        <v>44175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</row>
    <row r="59" spans="1:20" x14ac:dyDescent="0.3">
      <c r="A59" s="62">
        <v>44176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</row>
    <row r="60" spans="1:20" x14ac:dyDescent="0.3">
      <c r="A60" s="62">
        <v>44177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</row>
    <row r="61" spans="1:20" x14ac:dyDescent="0.3">
      <c r="A61" s="62">
        <v>44178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</row>
    <row r="62" spans="1:20" x14ac:dyDescent="0.3">
      <c r="A62" s="62">
        <v>44179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</row>
    <row r="63" spans="1:20" x14ac:dyDescent="0.3">
      <c r="A63" s="62">
        <v>44180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</row>
    <row r="64" spans="1:20" x14ac:dyDescent="0.3">
      <c r="A64" s="62">
        <v>44181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</row>
    <row r="65" spans="1:20" x14ac:dyDescent="0.3">
      <c r="A65" s="62">
        <v>44182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</row>
    <row r="66" spans="1:20" x14ac:dyDescent="0.3">
      <c r="A66" s="62">
        <v>44183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</row>
    <row r="67" spans="1:20" x14ac:dyDescent="0.3">
      <c r="A67" s="62">
        <v>44184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</row>
    <row r="68" spans="1:20" x14ac:dyDescent="0.3">
      <c r="A68" s="62">
        <v>44185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</row>
    <row r="69" spans="1:20" x14ac:dyDescent="0.3">
      <c r="A69" s="62">
        <v>44186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</row>
    <row r="70" spans="1:20" x14ac:dyDescent="0.3">
      <c r="A70" s="62">
        <v>44187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</row>
    <row r="71" spans="1:20" x14ac:dyDescent="0.3">
      <c r="A71" s="62">
        <v>44188</v>
      </c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</row>
    <row r="72" spans="1:20" x14ac:dyDescent="0.3">
      <c r="A72" s="62">
        <v>44189</v>
      </c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</row>
    <row r="73" spans="1:20" x14ac:dyDescent="0.3">
      <c r="A73" s="62">
        <v>44190</v>
      </c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</row>
    <row r="74" spans="1:20" x14ac:dyDescent="0.3">
      <c r="A74" s="62">
        <v>44191</v>
      </c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</row>
    <row r="75" spans="1:20" x14ac:dyDescent="0.3">
      <c r="A75" s="62">
        <v>44192</v>
      </c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</row>
    <row r="76" spans="1:20" x14ac:dyDescent="0.3">
      <c r="A76" s="62">
        <v>44193</v>
      </c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</row>
    <row r="77" spans="1:20" x14ac:dyDescent="0.3">
      <c r="A77" s="62">
        <v>44194</v>
      </c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</row>
    <row r="78" spans="1:20" x14ac:dyDescent="0.3">
      <c r="A78" s="62">
        <v>44195</v>
      </c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</row>
    <row r="79" spans="1:20" x14ac:dyDescent="0.3">
      <c r="A79" s="62">
        <v>44196</v>
      </c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</row>
    <row r="80" spans="1:20" x14ac:dyDescent="0.3">
      <c r="A80" s="62">
        <v>44197</v>
      </c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</row>
    <row r="81" spans="1:20" x14ac:dyDescent="0.3">
      <c r="A81" s="62">
        <v>44198</v>
      </c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</row>
    <row r="82" spans="1:20" x14ac:dyDescent="0.3">
      <c r="A82" s="62">
        <v>44199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</row>
    <row r="83" spans="1:20" x14ac:dyDescent="0.3">
      <c r="A83" s="62">
        <v>44200</v>
      </c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</row>
    <row r="84" spans="1:20" x14ac:dyDescent="0.3">
      <c r="A84" s="62">
        <v>44201</v>
      </c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</row>
    <row r="85" spans="1:20" x14ac:dyDescent="0.3">
      <c r="A85" s="62">
        <v>44202</v>
      </c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</row>
    <row r="86" spans="1:20" x14ac:dyDescent="0.3">
      <c r="A86" s="62">
        <v>44203</v>
      </c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</row>
    <row r="87" spans="1:20" x14ac:dyDescent="0.3">
      <c r="A87" s="62">
        <v>44204</v>
      </c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</row>
    <row r="88" spans="1:20" x14ac:dyDescent="0.3">
      <c r="A88" s="62">
        <v>44205</v>
      </c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</row>
    <row r="89" spans="1:20" x14ac:dyDescent="0.3">
      <c r="A89" s="62">
        <v>44206</v>
      </c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</row>
    <row r="90" spans="1:20" x14ac:dyDescent="0.3">
      <c r="A90" s="62">
        <v>44207</v>
      </c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</row>
    <row r="91" spans="1:20" x14ac:dyDescent="0.3">
      <c r="A91" s="62">
        <v>44208</v>
      </c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</row>
    <row r="92" spans="1:20" x14ac:dyDescent="0.3">
      <c r="A92" s="62">
        <v>44209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</row>
    <row r="93" spans="1:20" x14ac:dyDescent="0.3">
      <c r="A93" s="62">
        <v>44210</v>
      </c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</row>
    <row r="94" spans="1:20" x14ac:dyDescent="0.3">
      <c r="A94" s="62">
        <v>44211</v>
      </c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</row>
    <row r="95" spans="1:20" x14ac:dyDescent="0.3">
      <c r="A95" s="62">
        <v>44212</v>
      </c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 x14ac:dyDescent="0.3">
      <c r="A96" s="62">
        <v>44213</v>
      </c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 x14ac:dyDescent="0.3">
      <c r="A97" s="62">
        <v>44214</v>
      </c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 x14ac:dyDescent="0.3">
      <c r="A98" s="62">
        <v>44215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 x14ac:dyDescent="0.3">
      <c r="A99" s="62">
        <v>44216</v>
      </c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 x14ac:dyDescent="0.3">
      <c r="A100" s="62">
        <v>44217</v>
      </c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 x14ac:dyDescent="0.3">
      <c r="A101" s="62">
        <v>44218</v>
      </c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 x14ac:dyDescent="0.3">
      <c r="A102" s="62">
        <v>44219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 x14ac:dyDescent="0.3">
      <c r="A103" s="62">
        <v>44220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 x14ac:dyDescent="0.3">
      <c r="A104" s="62">
        <v>44221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 x14ac:dyDescent="0.3">
      <c r="A105" s="62">
        <v>44222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 x14ac:dyDescent="0.3">
      <c r="A106" s="62">
        <v>44223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</dc:creator>
  <cp:lastModifiedBy>User</cp:lastModifiedBy>
  <dcterms:created xsi:type="dcterms:W3CDTF">2020-05-06T15:24:09Z</dcterms:created>
  <dcterms:modified xsi:type="dcterms:W3CDTF">2020-11-10T06:44:28Z</dcterms:modified>
</cp:coreProperties>
</file>